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305" yWindow="-15" windowWidth="1020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<sst xmlns="http://schemas.openxmlformats.org/spreadsheetml/2006/main" count="1037" uniqueCount="542">
  <si>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</si>
  <si>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</si>
  <si>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</si>
  <si>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</si>
  <si>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</si>
  <si>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</si>
  <si>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</si>
  <si>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</si>
  <si>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</si>
  <si>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</si>
  <si>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</si>
  <si>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</si>
  <si>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</si>
  <si>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</si>
  <si>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</si>
  <si>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</si>
  <si>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</si>
  <si>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</si>
  <si>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</si>
  <si>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</si>
  <si>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</si>
  <si>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</si>
  <si>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</si>
  <si>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</si>
  <si>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</si>
  <si>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</si>
  <si>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</si>
  <si>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</si>
  <si>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</si>
  <si>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</si>
  <si>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</si>
  <si>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</si>
  <si>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</si>
  <si>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</si>
  <si>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</si>
  <si>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</si>
  <si>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</si>
  <si>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</si>
  <si>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</si>
  <si>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</si>
  <si>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</si>
  <si>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</si>
  <si>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</si>
  <si>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</si>
  <si>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</si>
  <si>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</si>
  <si>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</si>
  <si>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</si>
  <si>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</si>
  <si>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</si>
  <si>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</si>
  <si>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</si>
  <si>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</si>
  <si>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</si>
  <si>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</si>
  <si>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</si>
  <si>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</si>
  <si>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</si>
  <si>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</si>
  <si>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</si>
  <si>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</si>
  <si>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</si>
  <si>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</si>
  <si>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</si>
  <si>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</si>
  <si>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</si>
  <si>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</si>
  <si>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</si>
  <si>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</si>
  <si>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</si>
  <si>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</si>
  <si>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</si>
  <si>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</si>
  <si>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</si>
  <si>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</si>
  <si>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</si>
  <si>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</si>
  <si>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</si>
  <si>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</si>
  <si>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</si>
  <si>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</si>
  <si>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</si>
  <si>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</si>
  <si>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</si>
  <si>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</si>
  <si>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</si>
  <si>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</si>
  <si>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</si>
  <si>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</si>
  <si>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</si>
  <si>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</si>
  <si>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</si>
  <si>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</si>
  <si>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</si>
  <si>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</si>
  <si>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</si>
  <si>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</si>
  <si>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</si>
  <si>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</si>
  <si>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</si>
  <si>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</si>
  <si>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</si>
  <si>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</si>
  <si>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</si>
  <si>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</si>
  <si>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</si>
  <si>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</si>
  <si>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</si>
  <si>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</si>
  <si>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</si>
  <si>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</si>
  <si>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</si>
  <si>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</si>
  <si>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</si>
  <si>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</si>
  <si>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</si>
  <si>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</si>
  <si>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</si>
  <si>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</si>
  <si>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</si>
  <si>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</si>
  <si>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</si>
  <si>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</si>
  <si>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</si>
  <si>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</si>
  <si>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</si>
  <si>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</si>
  <si>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</si>
  <si>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</si>
  <si>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</si>
  <si>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</si>
  <si>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</si>
  <si>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</si>
  <si>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</si>
  <si>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</si>
  <si>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</si>
  <si>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</si>
  <si>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</si>
  <si>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</si>
  <si>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</si>
  <si>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</si>
  <si>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</si>
  <si>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</si>
  <si>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</si>
  <si>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</si>
  <si>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</si>
  <si>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</si>
  <si>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</si>
  <si>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</si>
  <si>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</si>
  <si>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</si>
  <si>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</si>
  <si>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</si>
  <si>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</si>
  <si>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</si>
  <si>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</si>
  <si>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</si>
  <si>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</si>
  <si>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</si>
  <si>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</si>
  <si>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</si>
  <si>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</si>
  <si>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</si>
  <si>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</si>
  <si>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</si>
  <si>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</si>
  <si>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</si>
  <si>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</si>
  <si>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</si>
  <si>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</si>
  <si>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</si>
  <si>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</si>
  <si>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</si>
  <si>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</si>
  <si>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</si>
  <si>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</si>
  <si>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</si>
  <si>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</si>
  <si>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</si>
  <si>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</si>
  <si>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</si>
  <si>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</si>
  <si>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</si>
  <si>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</si>
  <si>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</si>
  <si>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</si>
  <si>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</si>
  <si>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</si>
  <si>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</si>
  <si>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</si>
  <si>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</si>
  <si>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</si>
  <si>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</si>
  <si>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</si>
  <si>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千葉県御宿町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</si>
  <si>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</si>
  <si>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</si>
  <si>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</si>
  <si>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</si>
  <si>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</si>
  <si>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</si>
  <si>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</si>
  <si>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</si>
  <si>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</si>
  <si>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</si>
  <si>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</si>
  <si>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</si>
  <si>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</si>
  <si>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</si>
  <si>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</si>
  <si>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</si>
  <si>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</si>
  <si>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</si>
  <si>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</si>
  <si>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</si>
  <si>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</si>
  <si>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</si>
  <si>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</si>
  <si>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</si>
  <si>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</si>
  <si>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</si>
  <si>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</si>
  <si>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</si>
  <si>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</si>
  <si>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</si>
  <si>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</si>
  <si>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</si>
  <si>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</si>
  <si>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</si>
  <si>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</si>
  <si>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</si>
  <si>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</si>
  <si>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</si>
  <si>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</si>
  <si>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</si>
  <si>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</si>
  <si>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</si>
  <si>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</si>
  <si>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</si>
  <si>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</si>
  <si>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</si>
  <si>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</si>
  <si>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</si>
  <si>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</si>
  <si>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</si>
  <si>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</si>
  <si>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</si>
  <si>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</si>
  <si>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</si>
  <si>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</si>
  <si>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</si>
  <si>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</si>
  <si>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</si>
  <si>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</si>
  <si>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</si>
  <si>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</si>
  <si>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</si>
  <si>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</si>
  <si>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</si>
  <si>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</si>
  <si>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</si>
  <si>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</si>
  <si>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</si>
  <si>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</si>
  <si>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</si>
  <si>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</si>
  <si>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</si>
  <si>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</si>
  <si>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</si>
  <si>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</si>
  <si>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</si>
  <si>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</si>
  <si>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</si>
  <si>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</si>
  <si>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</si>
  <si>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</si>
  <si>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</si>
  <si>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</si>
  <si>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</si>
  <si>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</si>
  <si>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</si>
  <si>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</si>
  <si>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</si>
  <si>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</si>
  <si>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</si>
  <si>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</si>
  <si>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</si>
  <si>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</si>
  <si>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</si>
  <si>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</si>
  <si>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</si>
  <si>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</si>
  <si>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</si>
  <si>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</si>
  <si>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</si>
  <si>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</si>
  <si>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</si>
  <si>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</si>
  <si>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</si>
  <si>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</si>
  <si>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</si>
  <si>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</si>
  <si>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</si>
  <si>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</si>
  <si>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</si>
  <si>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</si>
  <si>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</si>
  <si>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</si>
  <si>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</si>
  <si>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</si>
  <si>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</si>
  <si>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</si>
  <si>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</si>
  <si>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</si>
  <si>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</si>
  <si>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</si>
  <si>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</si>
  <si>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</si>
  <si>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</si>
  <si>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</si>
  <si>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</si>
  <si>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</si>
  <si>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</si>
  <si>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</si>
  <si>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</si>
  <si>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</si>
  <si>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</si>
  <si>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</si>
  <si>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</si>
  <si>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</si>
  <si>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</si>
  <si>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</si>
  <si>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</si>
  <si>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</si>
  <si>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</si>
  <si>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</si>
  <si>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</si>
  <si>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</si>
  <si>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</si>
  <si>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</si>
  <si>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</si>
  <si>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</si>
  <si>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</si>
  <si>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</si>
  <si>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千葉県御宿町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</si>
  <si>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</si>
  <si>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</si>
  <si>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</si>
  <si>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</si>
  <si>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</si>
  <si>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</si>
  <si>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</si>
  <si>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</si>
  <si>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</si>
  <si>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</si>
  <si>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</si>
  <si>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</si>
  <si>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</si>
  <si>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</si>
  <si>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</si>
  <si>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</si>
  <si>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</si>
  <si>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</si>
  <si>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</si>
  <si>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</si>
  <si>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</si>
  <si>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</si>
  <si>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</si>
  <si>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</si>
  <si>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</si>
  <si>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</si>
  <si>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</si>
  <si>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</si>
  <si>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</si>
  <si>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</si>
  <si>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</si>
  <si>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</si>
  <si>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</si>
  <si>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</si>
  <si>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</si>
  <si>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</si>
  <si>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</si>
  <si>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</si>
  <si>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</si>
  <si>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</si>
  <si>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</si>
  <si>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</si>
  <si>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</si>
  <si>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</si>
  <si>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</si>
  <si>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</si>
  <si>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</si>
  <si>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</si>
  <si>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</si>
  <si>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</si>
  <si>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</si>
  <si>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</si>
  <si>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</si>
  <si>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</si>
  <si>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</si>
  <si>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</si>
  <si>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</si>
  <si>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</si>
  <si>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</si>
  <si>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</si>
  <si>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</si>
  <si>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</si>
  <si>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</si>
  <si>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</si>
  <si>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</si>
  <si>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</si>
  <si>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</si>
  <si>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</si>
  <si>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</si>
  <si>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</si>
  <si>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</si>
  <si>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</si>
  <si>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</si>
  <si>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</si>
  <si>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</si>
  <si>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</si>
  <si>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</si>
  <si>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</si>
  <si>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</si>
  <si>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</si>
  <si>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</si>
  <si>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</si>
  <si>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</si>
  <si>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</si>
  <si>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</si>
  <si>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</si>
  <si>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</si>
  <si>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</si>
  <si>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</si>
  <si>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</si>
  <si>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</si>
  <si>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</si>
  <si>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</si>
  <si>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</si>
  <si>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</si>
  <si>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</si>
  <si>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</si>
  <si>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</si>
  <si>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</si>
  <si>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</si>
  <si>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</si>
  <si>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</si>
  <si>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</si>
  <si>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</si>
  <si>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</si>
  <si>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</si>
  <si>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</si>
  <si>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</si>
  <si>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</si>
  <si>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</si>
  <si>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</si>
  <si>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</si>
  <si>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</si>
  <si>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</si>
  <si>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</si>
  <si>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</si>
  <si>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</si>
  <si>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</si>
  <si>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</si>
  <si>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</si>
  <si>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</si>
  <si>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</si>
  <si>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</si>
  <si>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</si>
  <si>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</si>
  <si>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</si>
  <si>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</si>
  <si>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</si>
  <si>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</si>
  <si>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</si>
  <si>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</si>
  <si>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</si>
  <si>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</si>
  <si>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</si>
  <si>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</si>
  <si>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</si>
  <si>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</si>
  <si>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</si>
  <si>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</si>
  <si>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</si>
  <si>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</si>
  <si>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</si>
  <si>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</si>
  <si>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</si>
  <si>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</si>
  <si>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</si>
  <si>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</si>
  <si>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</si>
  <si>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</si>
  <si>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</si>
  <si>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</si>
  <si>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</si>
  <si>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</si>
  <si>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</si>
  <si>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</si>
  <si>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</si>
  <si>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</si>
  <si>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</si>
  <si>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</si>
  <si>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</si>
  <si>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</si>
  <si>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</si>
  <si>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</si>
  <si>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</si>
  <si>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</si>
  <si>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</si>
  <si>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</si>
  <si>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</si>
  <si>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</si>
  <si>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</si>
  <si>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</si>
  <si>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</si>
  <si>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 1.85</t>
  </si>
  <si>
    <t>▲ 1.55</t>
  </si>
  <si>
    <t>水道事業会計</t>
  </si>
  <si>
    <t>一般会計</t>
  </si>
  <si>
    <t>国民健康保険特別会計</t>
  </si>
  <si>
    <t>介護保険特別会計</t>
  </si>
  <si>
    <t>後期高齢者医療特別会計</t>
  </si>
  <si>
    <t>その他会計（赤字）</t>
  </si>
  <si>
    <t>その他会計（黒字）</t>
  </si>
  <si>
    <t>-</t>
    <phoneticPr fontId="2"/>
  </si>
  <si>
    <t>-</t>
    <phoneticPr fontId="2"/>
  </si>
  <si>
    <t>国保国吉病院</t>
    <rPh sb="0" eb="2">
      <t>コクホ</t>
    </rPh>
    <rPh sb="2" eb="4">
      <t>クニヨシ</t>
    </rPh>
    <rPh sb="4" eb="6">
      <t>ビョウイン</t>
    </rPh>
    <phoneticPr fontId="21"/>
  </si>
  <si>
    <t>夷隅環境衛生組合</t>
    <rPh sb="0" eb="2">
      <t>イスミ</t>
    </rPh>
    <rPh sb="2" eb="4">
      <t>カンキョウ</t>
    </rPh>
    <rPh sb="4" eb="6">
      <t>エイセイ</t>
    </rPh>
    <rPh sb="6" eb="8">
      <t>クミアイ</t>
    </rPh>
    <phoneticPr fontId="21"/>
  </si>
  <si>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1"/>
  </si>
  <si>
    <t>夷隅郡市広域市町村圏事務組合（外房線複線化事業特別会計）</t>
    <rPh sb="0" eb="2">
      <t>イスミ</t>
    </rPh>
    <rPh sb="2" eb="3">
      <t>グン</t>
    </rPh>
    <rPh sb="3" eb="4">
      <t>シ</t>
    </rPh>
    <rPh sb="4" eb="6">
      <t>コウイキ</t>
    </rPh>
    <rPh sb="6" eb="9">
      <t>シチョウソン</t>
    </rPh>
    <rPh sb="9" eb="10">
      <t>ケン</t>
    </rPh>
    <rPh sb="10" eb="12">
      <t>ジム</t>
    </rPh>
    <rPh sb="12" eb="14">
      <t>クミアイ</t>
    </rPh>
    <rPh sb="15" eb="18">
      <t>ソトボウセン</t>
    </rPh>
    <rPh sb="18" eb="21">
      <t>フクセンカ</t>
    </rPh>
    <rPh sb="21" eb="23">
      <t>ジギョウ</t>
    </rPh>
    <rPh sb="23" eb="25">
      <t>トクベツ</t>
    </rPh>
    <rPh sb="25" eb="27">
      <t>カイケイ</t>
    </rPh>
    <phoneticPr fontId="21"/>
  </si>
  <si>
    <t>南房総広域水道企業団</t>
    <rPh sb="0" eb="1">
      <t>ミナミ</t>
    </rPh>
    <rPh sb="1" eb="3">
      <t>ボウソウ</t>
    </rPh>
    <rPh sb="3" eb="5">
      <t>コウイキ</t>
    </rPh>
    <rPh sb="5" eb="7">
      <t>スイドウ</t>
    </rPh>
    <rPh sb="7" eb="9">
      <t>キギョウ</t>
    </rPh>
    <rPh sb="9" eb="10">
      <t>ダン</t>
    </rPh>
    <phoneticPr fontId="21"/>
  </si>
  <si>
    <t>布施学校組合</t>
    <rPh sb="0" eb="2">
      <t>フセ</t>
    </rPh>
    <rPh sb="2" eb="4">
      <t>ガッコウ</t>
    </rPh>
    <rPh sb="4" eb="6">
      <t>クミアイ</t>
    </rPh>
    <phoneticPr fontId="21"/>
  </si>
  <si>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</si>
  <si>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1"/>
  </si>
  <si>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1"/>
  </si>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</sst>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50948</c:v>
                </c:pt>
                <c:pt idx="1">
                  <c:v>36549</c:v>
                </c:pt>
                <c:pt idx="2">
                  <c:v>94966</c:v>
                </c:pt>
                <c:pt idx="3">
                  <c:v>35574</c:v>
                </c:pt>
                <c:pt idx="4">
                  <c:v>21350</c:v>
                </c:pt>
              </c:numCache>
            </c:numRef>
          </c:val>
          <c:smooth val="0"/>
        </c:ser>
        <c:dLbls>
          <c:showLegendKey val="0"/>
          <c:showVal val="0"/>
          <c:showCatName val="0"/>
          <c:showSerName val="0"/>
          <c:showPercent val="0"/>
          <c:showBubbleSize val="0"/>
        </c:dLbls>
        <c:marker val="1"/>
        <c:smooth val="0"/>
        <c:axId val="30955008"/>
        <c:axId val="30956928"/>
      </c:lineChart>
      <c:catAx>
        <c:axId val="30955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56928"/>
        <c:crosses val="autoZero"/>
        <c:auto val="1"/>
        <c:lblAlgn val="ctr"/>
        <c:lblOffset val="100"/>
        <c:tickLblSkip val="1"/>
        <c:tickMarkSkip val="1"/>
        <c:noMultiLvlLbl val="0"/>
      </c:catAx>
      <c:valAx>
        <c:axId val="30956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5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9.49</c:v>
                </c:pt>
                <c:pt idx="1">
                  <c:v>8.99</c:v>
                </c:pt>
                <c:pt idx="2">
                  <c:v>7.25</c:v>
                </c:pt>
                <c:pt idx="3">
                  <c:v>9.69</c:v>
                </c:pt>
                <c:pt idx="4">
                  <c:v>7.84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15.13</c:v>
                </c:pt>
                <c:pt idx="1">
                  <c:v>15.24</c:v>
                </c:pt>
                <c:pt idx="2">
                  <c:v>15.44</c:v>
                </c:pt>
                <c:pt idx="3">
                  <c:v>15.53</c:v>
                </c:pt>
                <c:pt idx="4">
                  <c:v>16.21</c:v>
                </c:pt>
              </c:numCache>
            </c:numRef>
          </c:val>
        </c:ser>
        <c:dLbls>
          <c:showLegendKey val="0"/>
          <c:showVal val="0"/>
          <c:showCatName val="0"/>
          <c:showSerName val="0"/>
          <c:showPercent val="0"/>
          <c:showBubbleSize val="0"/>
        </c:dLbls>
        <c:gapWidth val="250"/>
        <c:overlap val="100"/>
        <c:axId val="31505024"/>
        <c:axId val="3150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2.93</c:v>
                </c:pt>
                <c:pt idx="1">
                  <c:v>-0.56000000000000005</c:v>
                </c:pt>
                <c:pt idx="2">
                  <c:v>-1.85</c:v>
                </c:pt>
                <c:pt idx="3">
                  <c:v>2.4</c:v>
                </c:pt>
                <c:pt idx="4">
                  <c:v>-1.55</c:v>
                </c:pt>
              </c:numCache>
            </c:numRef>
          </c:val>
          <c:smooth val="0"/>
        </c:ser>
        <c:dLbls>
          <c:showLegendKey val="0"/>
          <c:showVal val="0"/>
          <c:showCatName val="0"/>
          <c:showSerName val="0"/>
          <c:showPercent val="0"/>
          <c:showBubbleSize val="0"/>
        </c:dLbls>
        <c:marker val="1"/>
        <c:smooth val="0"/>
        <c:axId val="31505024"/>
        <c:axId val="31507200"/>
      </c:lineChart>
      <c:catAx>
        <c:axId val="315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07200"/>
        <c:crosses val="autoZero"/>
        <c:auto val="1"/>
        <c:lblAlgn val="ctr"/>
        <c:lblOffset val="100"/>
        <c:tickLblSkip val="1"/>
        <c:tickMarkSkip val="1"/>
        <c:noMultiLvlLbl val="0"/>
      </c:catAx>
      <c:valAx>
        <c:axId val="315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0.88</c:v>
                </c:pt>
                <c:pt idx="2">
                  <c:v>#N/A</c:v>
                </c:pt>
                <c:pt idx="3">
                  <c:v>0.95</c:v>
                </c:pt>
                <c:pt idx="4">
                  <c:v>#N/A</c:v>
                </c:pt>
                <c:pt idx="5">
                  <c:v>0.81</c:v>
                </c:pt>
                <c:pt idx="6">
                  <c:v>#N/A</c:v>
                </c:pt>
                <c:pt idx="7">
                  <c:v>1.05</c:v>
                </c:pt>
                <c:pt idx="8">
                  <c:v>#N/A</c:v>
                </c:pt>
                <c:pt idx="9">
                  <c:v>1.91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2.77</c:v>
                </c:pt>
                <c:pt idx="2">
                  <c:v>#N/A</c:v>
                </c:pt>
                <c:pt idx="3">
                  <c:v>4.6100000000000003</c:v>
                </c:pt>
                <c:pt idx="4">
                  <c:v>#N/A</c:v>
                </c:pt>
                <c:pt idx="5">
                  <c:v>3.79</c:v>
                </c:pt>
                <c:pt idx="6">
                  <c:v>#N/A</c:v>
                </c:pt>
                <c:pt idx="7">
                  <c:v>3.8</c:v>
                </c:pt>
                <c:pt idx="8">
                  <c:v>#N/A</c:v>
                </c:pt>
                <c:pt idx="9">
                  <c:v>4.4400000000000004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9.48</c:v>
                </c:pt>
                <c:pt idx="2">
                  <c:v>#N/A</c:v>
                </c:pt>
                <c:pt idx="3">
                  <c:v>8.98</c:v>
                </c:pt>
                <c:pt idx="4">
                  <c:v>#N/A</c:v>
                </c:pt>
                <c:pt idx="5">
                  <c:v>7.24</c:v>
                </c:pt>
                <c:pt idx="6">
                  <c:v>#N/A</c:v>
                </c:pt>
                <c:pt idx="7">
                  <c:v>9.68</c:v>
                </c:pt>
                <c:pt idx="8">
                  <c:v>#N/A</c:v>
                </c:pt>
                <c:pt idx="9">
                  <c:v>7.83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30.32</c:v>
                </c:pt>
                <c:pt idx="2">
                  <c:v>#N/A</c:v>
                </c:pt>
                <c:pt idx="3">
                  <c:v>32.24</c:v>
                </c:pt>
                <c:pt idx="4">
                  <c:v>#N/A</c:v>
                </c:pt>
                <c:pt idx="5">
                  <c:v>34.18</c:v>
                </c:pt>
                <c:pt idx="6">
                  <c:v>#N/A</c:v>
                </c:pt>
                <c:pt idx="7">
                  <c:v>36.99</c:v>
                </c:pt>
                <c:pt idx="8">
                  <c:v>#N/A</c:v>
                </c:pt>
                <c:pt idx="9">
                  <c:v>36.47</c:v>
                </c:pt>
              </c:numCache>
            </c:numRef>
          </c:val>
        </c:ser>
        <c:dLbls>
          <c:showLegendKey val="0"/>
          <c:showVal val="0"/>
          <c:showCatName val="0"/>
          <c:showSerName val="0"/>
          <c:showPercent val="0"/>
          <c:showBubbleSize val="0"/>
        </c:dLbls>
        <c:gapWidth val="150"/>
        <c:overlap val="100"/>
        <c:axId val="31748864"/>
        <c:axId val="31750400"/>
      </c:barChart>
      <c:catAx>
        <c:axId val="317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50400"/>
        <c:crosses val="autoZero"/>
        <c:auto val="1"/>
        <c:lblAlgn val="ctr"/>
        <c:lblOffset val="100"/>
        <c:tickLblSkip val="1"/>
        <c:tickMarkSkip val="1"/>
        <c:noMultiLvlLbl val="0"/>
      </c:catAx>
      <c:valAx>
        <c:axId val="317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4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266</c:v>
                </c:pt>
                <c:pt idx="5">
                  <c:v>278</c:v>
                </c:pt>
                <c:pt idx="8">
                  <c:v>256</c:v>
                </c:pt>
                <c:pt idx="11">
                  <c:v>264</c:v>
                </c:pt>
                <c:pt idx="14">
                  <c:v>242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28</c:v>
                </c:pt>
                <c:pt idx="6">
                  <c:v>28</c:v>
                </c:pt>
                <c:pt idx="9">
                  <c:v>28</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c:v>
                </c:pt>
                <c:pt idx="3">
                  <c:v>1</c:v>
                </c:pt>
                <c:pt idx="6">
                  <c:v>1</c:v>
                </c:pt>
                <c:pt idx="9">
                  <c:v>1</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434</c:v>
                </c:pt>
                <c:pt idx="3">
                  <c:v>435</c:v>
                </c:pt>
                <c:pt idx="6">
                  <c:v>389</c:v>
                </c:pt>
                <c:pt idx="9">
                  <c:v>367</c:v>
                </c:pt>
                <c:pt idx="12">
                  <c:v>363</c:v>
                </c:pt>
              </c:numCache>
            </c:numRef>
          </c:val>
        </c:ser>
        <c:dLbls>
          <c:showLegendKey val="0"/>
          <c:showVal val="0"/>
          <c:showCatName val="0"/>
          <c:showSerName val="0"/>
          <c:showPercent val="0"/>
          <c:showBubbleSize val="0"/>
        </c:dLbls>
        <c:gapWidth val="100"/>
        <c:overlap val="100"/>
        <c:axId val="31914624"/>
        <c:axId val="3192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206</c:v>
                </c:pt>
                <c:pt idx="2">
                  <c:v>#N/A</c:v>
                </c:pt>
                <c:pt idx="3">
                  <c:v>#N/A</c:v>
                </c:pt>
                <c:pt idx="4">
                  <c:v>186</c:v>
                </c:pt>
                <c:pt idx="5">
                  <c:v>#N/A</c:v>
                </c:pt>
                <c:pt idx="6">
                  <c:v>#N/A</c:v>
                </c:pt>
                <c:pt idx="7">
                  <c:v>162</c:v>
                </c:pt>
                <c:pt idx="8">
                  <c:v>#N/A</c:v>
                </c:pt>
                <c:pt idx="9">
                  <c:v>#N/A</c:v>
                </c:pt>
                <c:pt idx="10">
                  <c:v>132</c:v>
                </c:pt>
                <c:pt idx="11">
                  <c:v>#N/A</c:v>
                </c:pt>
                <c:pt idx="12">
                  <c:v>#N/A</c:v>
                </c:pt>
                <c:pt idx="13">
                  <c:v>147</c:v>
                </c:pt>
                <c:pt idx="14">
                  <c:v>#N/A</c:v>
                </c:pt>
              </c:numCache>
            </c:numRef>
          </c:val>
          <c:smooth val="0"/>
        </c:ser>
        <c:dLbls>
          <c:showLegendKey val="0"/>
          <c:showVal val="0"/>
          <c:showCatName val="0"/>
          <c:showSerName val="0"/>
          <c:showPercent val="0"/>
          <c:showBubbleSize val="0"/>
        </c:dLbls>
        <c:marker val="1"/>
        <c:smooth val="0"/>
        <c:axId val="31914624"/>
        <c:axId val="31929088"/>
      </c:lineChart>
      <c:catAx>
        <c:axId val="319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29088"/>
        <c:crosses val="autoZero"/>
        <c:auto val="1"/>
        <c:lblAlgn val="ctr"/>
        <c:lblOffset val="100"/>
        <c:tickLblSkip val="1"/>
        <c:tickMarkSkip val="1"/>
        <c:noMultiLvlLbl val="0"/>
      </c:catAx>
      <c:valAx>
        <c:axId val="3192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2660</c:v>
                </c:pt>
                <c:pt idx="5">
                  <c:v>2419</c:v>
                </c:pt>
                <c:pt idx="8">
                  <c:v>2673</c:v>
                </c:pt>
                <c:pt idx="11">
                  <c:v>2684</c:v>
                </c:pt>
                <c:pt idx="14">
                  <c:v>2694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164</c:v>
                </c:pt>
                <c:pt idx="5">
                  <c:v>107</c:v>
                </c:pt>
                <c:pt idx="8">
                  <c:v>83</c:v>
                </c:pt>
                <c:pt idx="11">
                  <c:v>75</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797</c:v>
                </c:pt>
                <c:pt idx="5">
                  <c:v>860</c:v>
                </c:pt>
                <c:pt idx="8">
                  <c:v>903</c:v>
                </c:pt>
                <c:pt idx="11">
                  <c:v>939</c:v>
                </c:pt>
                <c:pt idx="14">
                  <c:v>1004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1124</c:v>
                </c:pt>
                <c:pt idx="3">
                  <c:v>1098</c:v>
                </c:pt>
                <c:pt idx="6">
                  <c:v>1061</c:v>
                </c:pt>
                <c:pt idx="9">
                  <c:v>953</c:v>
                </c:pt>
                <c:pt idx="12">
                  <c:v>990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420</c:v>
                </c:pt>
                <c:pt idx="3">
                  <c:v>398</c:v>
                </c:pt>
                <c:pt idx="6">
                  <c:v>376</c:v>
                </c:pt>
                <c:pt idx="9">
                  <c:v>349</c:v>
                </c:pt>
                <c:pt idx="12">
                  <c:v>381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c:v>
                </c:pt>
                <c:pt idx="3">
                  <c:v>44</c:v>
                </c:pt>
                <c:pt idx="6">
                  <c:v>33</c:v>
                </c:pt>
                <c:pt idx="9">
                  <c:v>13</c:v>
                </c:pt>
                <c:pt idx="12">
                  <c:v>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128</c:v>
                </c:pt>
                <c:pt idx="3">
                  <c:v>49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3403</c:v>
                </c:pt>
                <c:pt idx="3">
                  <c:v>3226</c:v>
                </c:pt>
                <c:pt idx="6">
                  <c:v>3374</c:v>
                </c:pt>
                <c:pt idx="9">
                  <c:v>3322</c:v>
                </c:pt>
                <c:pt idx="12">
                  <c:v>3204</c:v>
                </c:pt>
              </c:numCache>
            </c:numRef>
          </c:val>
        </c:ser>
        <c:dLbls>
          <c:showLegendKey val="0"/>
          <c:showVal val="0"/>
          <c:showCatName val="0"/>
          <c:showSerName val="0"/>
          <c:showPercent val="0"/>
          <c:showBubbleSize val="0"/>
        </c:dLbls>
        <c:gapWidth val="100"/>
        <c:overlap val="100"/>
        <c:axId val="31585024"/>
        <c:axId val="3158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1504</c:v>
                </c:pt>
                <c:pt idx="2">
                  <c:v>#N/A</c:v>
                </c:pt>
                <c:pt idx="3">
                  <c:v>#N/A</c:v>
                </c:pt>
                <c:pt idx="4">
                  <c:v>1430</c:v>
                </c:pt>
                <c:pt idx="5">
                  <c:v>#N/A</c:v>
                </c:pt>
                <c:pt idx="6">
                  <c:v>#N/A</c:v>
                </c:pt>
                <c:pt idx="7">
                  <c:v>1186</c:v>
                </c:pt>
                <c:pt idx="8">
                  <c:v>#N/A</c:v>
                </c:pt>
                <c:pt idx="9">
                  <c:v>#N/A</c:v>
                </c:pt>
                <c:pt idx="10">
                  <c:v>940</c:v>
                </c:pt>
                <c:pt idx="11">
                  <c:v>#N/A</c:v>
                </c:pt>
                <c:pt idx="12">
                  <c:v>#N/A</c:v>
                </c:pt>
                <c:pt idx="13">
                  <c:v>818</c:v>
                </c:pt>
                <c:pt idx="14">
                  <c:v>#N/A</c:v>
                </c:pt>
              </c:numCache>
            </c:numRef>
          </c:val>
          <c:smooth val="0"/>
        </c:ser>
        <c:dLbls>
          <c:showLegendKey val="0"/>
          <c:showVal val="0"/>
          <c:showCatName val="0"/>
          <c:showSerName val="0"/>
          <c:showPercent val="0"/>
          <c:showBubbleSize val="0"/>
        </c:dLbls>
        <c:marker val="1"/>
        <c:smooth val="0"/>
        <c:axId val="31585024"/>
        <c:axId val="31586944"/>
      </c:lineChart>
      <c:catAx>
        <c:axId val="315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586944"/>
        <c:crosses val="autoZero"/>
        <c:auto val="1"/>
        <c:lblAlgn val="ctr"/>
        <c:lblOffset val="100"/>
        <c:tickLblSkip val="1"/>
        <c:tickMarkSkip val="1"/>
        <c:noMultiLvlLbl val="0"/>
      </c:catAx>
      <c:valAx>
        <c:axId val="3158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7,855
7,815
24.86
3,410,275
3,228,901
176,588
2,252,476
3,203,694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財政力指数については</a:t>
          </a:r>
          <a:r>
            <a:rPr lang="en-US" altLang="ja-JP" sz="1400" b="0" i="0" baseline="0">
              <a:solidFill>
                <a:schemeClr val="dk1"/>
              </a:solidFill>
              <a:effectLst/>
              <a:latin typeface="+mn-lt"/>
              <a:ea typeface="+mn-ea"/>
              <a:cs typeface="+mn-cs"/>
            </a:rPr>
            <a:t>0.46</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a:t>
          </a:r>
          <a:r>
            <a:rPr lang="ja-JP" altLang="en-US" sz="1400" b="0" i="0" baseline="0">
              <a:solidFill>
                <a:schemeClr val="dk1"/>
              </a:solidFill>
              <a:effectLst/>
              <a:latin typeface="+mn-lt"/>
              <a:ea typeface="+mn-ea"/>
              <a:cs typeface="+mn-cs"/>
            </a:rPr>
            <a:t>変わらない。</a:t>
          </a:r>
          <a:r>
            <a:rPr lang="ja-JP" altLang="ja-JP" sz="1400" b="0" i="0" baseline="0">
              <a:solidFill>
                <a:schemeClr val="dk1"/>
              </a:solidFill>
              <a:effectLst/>
              <a:latin typeface="+mn-lt"/>
              <a:ea typeface="+mn-ea"/>
              <a:cs typeface="+mn-cs"/>
            </a:rPr>
            <a:t>臨時財政対策債償還費</a:t>
          </a:r>
          <a:r>
            <a:rPr lang="ja-JP" altLang="en-US" sz="1400" b="0" i="0" baseline="0">
              <a:solidFill>
                <a:schemeClr val="dk1"/>
              </a:solidFill>
              <a:effectLst/>
              <a:latin typeface="+mn-lt"/>
              <a:ea typeface="+mn-ea"/>
              <a:cs typeface="+mn-cs"/>
            </a:rPr>
            <a:t>が少なくとも平成</a:t>
          </a:r>
          <a:r>
            <a:rPr lang="en-US" altLang="ja-JP" sz="1400" b="0" i="0" baseline="0">
              <a:solidFill>
                <a:schemeClr val="dk1"/>
              </a:solidFill>
              <a:effectLst/>
              <a:latin typeface="+mn-lt"/>
              <a:ea typeface="+mn-ea"/>
              <a:cs typeface="+mn-cs"/>
            </a:rPr>
            <a:t>33</a:t>
          </a:r>
          <a:r>
            <a:rPr lang="ja-JP" altLang="en-US" sz="1400" b="0" i="0" baseline="0">
              <a:solidFill>
                <a:schemeClr val="dk1"/>
              </a:solidFill>
              <a:effectLst/>
              <a:latin typeface="+mn-lt"/>
              <a:ea typeface="+mn-ea"/>
              <a:cs typeface="+mn-cs"/>
            </a:rPr>
            <a:t>年度まで増加することが確実であることにに対し、町税などで構成される基準財政収入額は現状では大きく伸びることが推計できないため、今後も緩やかな減少傾向が続くと想定される。</a:t>
          </a:r>
          <a:r>
            <a:rPr lang="ja-JP" altLang="ja-JP" sz="1400" b="0" i="0" baseline="0">
              <a:solidFill>
                <a:schemeClr val="dk1"/>
              </a:solidFill>
              <a:effectLst/>
              <a:latin typeface="+mn-lt"/>
              <a:ea typeface="+mn-ea"/>
              <a:cs typeface="+mn-cs"/>
            </a:rPr>
            <a:t>滞納額の解消など自主財源の確保に積極的に取り組み、健全な財政運営に努める。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46990</xdr:rowOff>
    </xdr:to>
    <xdr:cxnSp macro="">
      <xdr:nvCxnSpPr>
        <xdr:cNvPr id="66" name="直線コネクタ 65"/>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38946</xdr:rowOff>
    </xdr:from>
    <xdr:to>
      <xdr:col>6</xdr:col>
      <xdr:colOff>0</xdr:colOff>
      <xdr:row>43</xdr:row>
      <xdr:rowOff>46990</xdr:rowOff>
    </xdr:to>
    <xdr:cxnSp macro="">
      <xdr:nvCxnSpPr>
        <xdr:cNvPr id="69" name="直線コネクタ 68"/>
        <xdr:cNvCxnSpPr/>
      </xdr:nvCxnSpPr>
      <xdr:spPr>
        <a:xfrm>
          <a:off x="3225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30904</xdr:rowOff>
    </xdr:from>
    <xdr:to>
      <xdr:col>4</xdr:col>
      <xdr:colOff>482600</xdr:colOff>
      <xdr:row>43</xdr:row>
      <xdr:rowOff>38946</xdr:rowOff>
    </xdr:to>
    <xdr:cxnSp macro="">
      <xdr:nvCxnSpPr>
        <xdr:cNvPr id="72" name="直線コネクタ 71"/>
        <xdr:cNvCxnSpPr/>
      </xdr:nvCxnSpPr>
      <xdr:spPr>
        <a:xfrm>
          <a:off x="2336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6773</xdr:rowOff>
    </xdr:from>
    <xdr:to>
      <xdr:col>3</xdr:col>
      <xdr:colOff>279400</xdr:colOff>
      <xdr:row>43</xdr:row>
      <xdr:rowOff>30904</xdr:rowOff>
    </xdr:to>
    <xdr:cxnSp macro="">
      <xdr:nvCxnSpPr>
        <xdr:cNvPr id="75" name="直線コネクタ 74"/>
        <xdr:cNvCxnSpPr/>
      </xdr:nvCxnSpPr>
      <xdr:spPr>
        <a:xfrm>
          <a:off x="1447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5" name="円/楕円 84"/>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12717</xdr:rowOff>
    </xdr:from>
    <xdr:ext cx="762000" cy="259045"/>
    <xdr:sp macro="" textlink="">
      <xdr:nvSpPr>
        <xdr:cNvPr id="86" name="財政力該当値テキスト"/>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7" name="円/楕円 86"/>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88" name="テキスト ボックス 87"/>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159596</xdr:rowOff>
    </xdr:from>
    <xdr:to>
      <xdr:col>4</xdr:col>
      <xdr:colOff>533400</xdr:colOff>
      <xdr:row>43</xdr:row>
      <xdr:rowOff>89746</xdr:rowOff>
    </xdr:to>
    <xdr:sp macro="" textlink="">
      <xdr:nvSpPr>
        <xdr:cNvPr id="89" name="円/楕円 88"/>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99923</xdr:rowOff>
    </xdr:from>
    <xdr:ext cx="762000" cy="259045"/>
    <xdr:sp macro="" textlink="">
      <xdr:nvSpPr>
        <xdr:cNvPr id="90" name="テキスト ボックス 89"/>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151554</xdr:rowOff>
    </xdr:from>
    <xdr:to>
      <xdr:col>3</xdr:col>
      <xdr:colOff>330200</xdr:colOff>
      <xdr:row>43</xdr:row>
      <xdr:rowOff>81704</xdr:rowOff>
    </xdr:to>
    <xdr:sp macro="" textlink="">
      <xdr:nvSpPr>
        <xdr:cNvPr id="91" name="円/楕円 90"/>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91881</xdr:rowOff>
    </xdr:from>
    <xdr:ext cx="762000" cy="259045"/>
    <xdr:sp macro="" textlink="">
      <xdr:nvSpPr>
        <xdr:cNvPr id="92" name="テキスト ボックス 91"/>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127423</xdr:rowOff>
    </xdr:from>
    <xdr:to>
      <xdr:col>2</xdr:col>
      <xdr:colOff>127000</xdr:colOff>
      <xdr:row>43</xdr:row>
      <xdr:rowOff>57573</xdr:rowOff>
    </xdr:to>
    <xdr:sp macro="" textlink="">
      <xdr:nvSpPr>
        <xdr:cNvPr id="93" name="円/楕円 92"/>
        <xdr:cNvSpPr/>
      </xdr:nvSpPr>
      <xdr:spPr>
        <a:xfrm>
          <a:off x="1397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67750</xdr:rowOff>
    </xdr:from>
    <xdr:ext cx="762000" cy="259045"/>
    <xdr:sp macro="" textlink="">
      <xdr:nvSpPr>
        <xdr:cNvPr id="94" name="テキスト ボックス 93"/>
        <xdr:cNvSpPr txBox="1"/>
      </xdr:nvSpPr>
      <xdr:spPr>
        <a:xfrm>
          <a:off x="1066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経常収支比率については</a:t>
          </a:r>
          <a:r>
            <a:rPr lang="en-US" altLang="ja-JP" sz="1400" b="0" i="0" baseline="0">
              <a:solidFill>
                <a:schemeClr val="dk1"/>
              </a:solidFill>
              <a:effectLst/>
              <a:latin typeface="+mn-lt"/>
              <a:ea typeface="+mn-ea"/>
              <a:cs typeface="+mn-cs"/>
            </a:rPr>
            <a:t>92.7</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ポイント上昇した。さらに、類似団体平均と比較して</a:t>
          </a:r>
          <a:r>
            <a:rPr lang="en-US" altLang="ja-JP" sz="1400" b="0" i="0" baseline="0">
              <a:solidFill>
                <a:schemeClr val="dk1"/>
              </a:solidFill>
              <a:effectLst/>
              <a:latin typeface="+mn-lt"/>
              <a:ea typeface="+mn-ea"/>
              <a:cs typeface="+mn-cs"/>
            </a:rPr>
            <a:t>5.1</a:t>
          </a:r>
          <a:r>
            <a:rPr lang="ja-JP" altLang="ja-JP" sz="1400" b="0" i="0" baseline="0">
              <a:solidFill>
                <a:schemeClr val="dk1"/>
              </a:solidFill>
              <a:effectLst/>
              <a:latin typeface="+mn-lt"/>
              <a:ea typeface="+mn-ea"/>
              <a:cs typeface="+mn-cs"/>
            </a:rPr>
            <a:t>ポイント上回っている</a:t>
          </a:r>
          <a:r>
            <a:rPr lang="ja-JP" altLang="en-US" sz="1400" b="0" i="0" baseline="0">
              <a:solidFill>
                <a:schemeClr val="dk1"/>
              </a:solidFill>
              <a:effectLst/>
              <a:latin typeface="+mn-lt"/>
              <a:ea typeface="+mn-ea"/>
              <a:cs typeface="+mn-cs"/>
            </a:rPr>
            <a:t>結果となった</a:t>
          </a:r>
          <a:r>
            <a:rPr lang="ja-JP" altLang="ja-JP" sz="1400" b="0" i="0" baseline="0">
              <a:solidFill>
                <a:schemeClr val="dk1"/>
              </a:solidFill>
              <a:effectLst/>
              <a:latin typeface="+mn-lt"/>
              <a:ea typeface="+mn-ea"/>
              <a:cs typeface="+mn-cs"/>
            </a:rPr>
            <a:t>。前年度と比較して悪化した要因としては、</a:t>
          </a:r>
          <a:r>
            <a:rPr lang="ja-JP" altLang="en-US" sz="1400" b="0" i="0" baseline="0">
              <a:solidFill>
                <a:schemeClr val="dk1"/>
              </a:solidFill>
              <a:effectLst/>
              <a:latin typeface="+mn-lt"/>
              <a:ea typeface="+mn-ea"/>
              <a:cs typeface="+mn-cs"/>
            </a:rPr>
            <a:t>育児休業職員の復職による人件費の増加と光熱水費等など物件費の増加が挙げられる。</a:t>
          </a:r>
          <a:r>
            <a:rPr lang="ja-JP" altLang="ja-JP" sz="1400" b="0" i="0" baseline="0">
              <a:solidFill>
                <a:schemeClr val="dk1"/>
              </a:solidFill>
              <a:effectLst/>
              <a:latin typeface="+mn-lt"/>
              <a:ea typeface="+mn-ea"/>
              <a:cs typeface="+mn-cs"/>
            </a:rPr>
            <a:t>事務事業の効率化を進め、経常的な経費の削減に引き続き努めるとともに、町税をはじめとする経常的な一般財源の確保に努め、柔軟で安定した財政運営を目指す。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65</xdr:row>
      <xdr:rowOff>161502</xdr:rowOff>
    </xdr:to>
    <xdr:cxnSp macro="">
      <xdr:nvCxnSpPr>
        <xdr:cNvPr id="129" name="直線コネクタ 128"/>
        <xdr:cNvCxnSpPr/>
      </xdr:nvCxnSpPr>
      <xdr:spPr>
        <a:xfrm>
          <a:off x="4114800" y="11193145"/>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48895</xdr:rowOff>
    </xdr:to>
    <xdr:cxnSp macro="">
      <xdr:nvCxnSpPr>
        <xdr:cNvPr id="132" name="直線コネクタ 131"/>
        <xdr:cNvCxnSpPr/>
      </xdr:nvCxnSpPr>
      <xdr:spPr>
        <a:xfrm>
          <a:off x="3225800" y="111408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64</xdr:row>
      <xdr:rowOff>168063</xdr:rowOff>
    </xdr:to>
    <xdr:cxnSp macro="">
      <xdr:nvCxnSpPr>
        <xdr:cNvPr id="135" name="直線コネクタ 134"/>
        <xdr:cNvCxnSpPr/>
      </xdr:nvCxnSpPr>
      <xdr:spPr>
        <a:xfrm>
          <a:off x="2336800" y="110805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107738</xdr:rowOff>
    </xdr:from>
    <xdr:to>
      <xdr:col>3</xdr:col>
      <xdr:colOff>279400</xdr:colOff>
      <xdr:row>65</xdr:row>
      <xdr:rowOff>60960</xdr:rowOff>
    </xdr:to>
    <xdr:cxnSp macro="">
      <xdr:nvCxnSpPr>
        <xdr:cNvPr id="138" name="直線コネクタ 137"/>
        <xdr:cNvCxnSpPr/>
      </xdr:nvCxnSpPr>
      <xdr:spPr>
        <a:xfrm flipV="1">
          <a:off x="1447800" y="1108053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110702</xdr:rowOff>
    </xdr:from>
    <xdr:to>
      <xdr:col>7</xdr:col>
      <xdr:colOff>203200</xdr:colOff>
      <xdr:row>66</xdr:row>
      <xdr:rowOff>40852</xdr:rowOff>
    </xdr:to>
    <xdr:sp macro="" textlink="">
      <xdr:nvSpPr>
        <xdr:cNvPr id="148" name="円/楕円 147"/>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82779</xdr:rowOff>
    </xdr:from>
    <xdr:ext cx="762000" cy="259045"/>
    <xdr:sp macro="" textlink="">
      <xdr:nvSpPr>
        <xdr:cNvPr id="149" name="財政構造の弾力性該当値テキスト"/>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0" name="円/楕円 149"/>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1" name="テキスト ボックス 150"/>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2" name="円/楕円 151"/>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3" name="テキスト ボックス 152"/>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4" name="円/楕円 153"/>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5" name="テキスト ボックス 154"/>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6" name="円/楕円 155"/>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7" name="テキスト ボックス 156"/>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人当たり人件費・物件費等決算額については</a:t>
          </a:r>
          <a:r>
            <a:rPr lang="en-US" altLang="ja-JP" sz="1300" b="0" i="0" baseline="0">
              <a:solidFill>
                <a:schemeClr val="dk1"/>
              </a:solidFill>
              <a:effectLst/>
              <a:latin typeface="+mn-lt"/>
              <a:ea typeface="+mn-ea"/>
              <a:cs typeface="+mn-cs"/>
            </a:rPr>
            <a:t>18</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650</a:t>
          </a:r>
          <a:r>
            <a:rPr lang="ja-JP" altLang="ja-JP" sz="1300" b="0" i="0" baseline="0">
              <a:solidFill>
                <a:schemeClr val="dk1"/>
              </a:solidFill>
              <a:effectLst/>
              <a:latin typeface="+mn-lt"/>
              <a:ea typeface="+mn-ea"/>
              <a:cs typeface="+mn-cs"/>
            </a:rPr>
            <a:t>円となり、平成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1,282</a:t>
          </a:r>
          <a:r>
            <a:rPr lang="ja-JP" altLang="ja-JP" sz="1300" b="0" i="0" baseline="0">
              <a:solidFill>
                <a:schemeClr val="dk1"/>
              </a:solidFill>
              <a:effectLst/>
              <a:latin typeface="+mn-lt"/>
              <a:ea typeface="+mn-ea"/>
              <a:cs typeface="+mn-cs"/>
            </a:rPr>
            <a:t>円増加した。類似団体平均と比較すると</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5,970</a:t>
          </a:r>
          <a:r>
            <a:rPr lang="ja-JP" altLang="ja-JP" sz="1300" b="0" i="0" baseline="0">
              <a:solidFill>
                <a:schemeClr val="dk1"/>
              </a:solidFill>
              <a:effectLst/>
              <a:latin typeface="+mn-lt"/>
              <a:ea typeface="+mn-ea"/>
              <a:cs typeface="+mn-cs"/>
            </a:rPr>
            <a:t>円下回っている。類似団体を大きく下回っている要因として、消防業務を一部事務組合で行っていることが挙げられる。一部事務組合の人件費・物件費等に充てる負担金等の費用を合計した場合は、人口１人当たりの金額は増加することにな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定員の適正化に引き続き努めるとともに、経費の削減に引き続き努めていく。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147682</xdr:rowOff>
    </xdr:from>
    <xdr:to>
      <xdr:col>7</xdr:col>
      <xdr:colOff>152400</xdr:colOff>
      <xdr:row>81</xdr:row>
      <xdr:rowOff>167128</xdr:rowOff>
    </xdr:to>
    <xdr:cxnSp macro="">
      <xdr:nvCxnSpPr>
        <xdr:cNvPr id="193" name="直線コネクタ 192"/>
        <xdr:cNvCxnSpPr/>
      </xdr:nvCxnSpPr>
      <xdr:spPr>
        <a:xfrm>
          <a:off x="4114800" y="14035132"/>
          <a:ext cx="8382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151904</xdr:rowOff>
    </xdr:from>
    <xdr:ext cx="762000" cy="259045"/>
    <xdr:sp macro="" textlink="">
      <xdr:nvSpPr>
        <xdr:cNvPr id="194" name="人件費・物件費等の状況平均値テキスト"/>
        <xdr:cNvSpPr txBox="1"/>
      </xdr:nvSpPr>
      <xdr:spPr>
        <a:xfrm>
          <a:off x="5041900" y="14039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147372</xdr:rowOff>
    </xdr:from>
    <xdr:to>
      <xdr:col>6</xdr:col>
      <xdr:colOff>0</xdr:colOff>
      <xdr:row>81</xdr:row>
      <xdr:rowOff>147682</xdr:rowOff>
    </xdr:to>
    <xdr:cxnSp macro="">
      <xdr:nvCxnSpPr>
        <xdr:cNvPr id="196" name="直線コネクタ 195"/>
        <xdr:cNvCxnSpPr/>
      </xdr:nvCxnSpPr>
      <xdr:spPr>
        <a:xfrm>
          <a:off x="3225800" y="14034822"/>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147372</xdr:rowOff>
    </xdr:from>
    <xdr:to>
      <xdr:col>4</xdr:col>
      <xdr:colOff>482600</xdr:colOff>
      <xdr:row>81</xdr:row>
      <xdr:rowOff>149625</xdr:rowOff>
    </xdr:to>
    <xdr:cxnSp macro="">
      <xdr:nvCxnSpPr>
        <xdr:cNvPr id="199" name="直線コネクタ 198"/>
        <xdr:cNvCxnSpPr/>
      </xdr:nvCxnSpPr>
      <xdr:spPr>
        <a:xfrm flipV="1">
          <a:off x="2336800" y="1403482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140705</xdr:rowOff>
    </xdr:from>
    <xdr:to>
      <xdr:col>3</xdr:col>
      <xdr:colOff>279400</xdr:colOff>
      <xdr:row>81</xdr:row>
      <xdr:rowOff>149625</xdr:rowOff>
    </xdr:to>
    <xdr:cxnSp macro="">
      <xdr:nvCxnSpPr>
        <xdr:cNvPr id="202" name="直線コネクタ 201"/>
        <xdr:cNvCxnSpPr/>
      </xdr:nvCxnSpPr>
      <xdr:spPr>
        <a:xfrm>
          <a:off x="1447800" y="14028155"/>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116328</xdr:rowOff>
    </xdr:from>
    <xdr:to>
      <xdr:col>7</xdr:col>
      <xdr:colOff>203200</xdr:colOff>
      <xdr:row>82</xdr:row>
      <xdr:rowOff>46478</xdr:rowOff>
    </xdr:to>
    <xdr:sp macro="" textlink="">
      <xdr:nvSpPr>
        <xdr:cNvPr id="212" name="円/楕円 211"/>
        <xdr:cNvSpPr/>
      </xdr:nvSpPr>
      <xdr:spPr>
        <a:xfrm>
          <a:off x="4902200" y="140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37605</xdr:rowOff>
    </xdr:from>
    <xdr:ext cx="762000" cy="259045"/>
    <xdr:sp macro="" textlink="">
      <xdr:nvSpPr>
        <xdr:cNvPr id="213" name="人件費・物件費等の状況該当値テキスト"/>
        <xdr:cNvSpPr txBox="1"/>
      </xdr:nvSpPr>
      <xdr:spPr>
        <a:xfrm>
          <a:off x="5041900" y="139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180,650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96882</xdr:rowOff>
    </xdr:from>
    <xdr:to>
      <xdr:col>6</xdr:col>
      <xdr:colOff>50800</xdr:colOff>
      <xdr:row>82</xdr:row>
      <xdr:rowOff>27032</xdr:rowOff>
    </xdr:to>
    <xdr:sp macro="" textlink="">
      <xdr:nvSpPr>
        <xdr:cNvPr id="214" name="円/楕円 213"/>
        <xdr:cNvSpPr/>
      </xdr:nvSpPr>
      <xdr:spPr>
        <a:xfrm>
          <a:off x="4064000" y="139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37209</xdr:rowOff>
    </xdr:from>
    <xdr:ext cx="736600" cy="259045"/>
    <xdr:sp macro="" textlink="">
      <xdr:nvSpPr>
        <xdr:cNvPr id="215" name="テキスト ボックス 214"/>
        <xdr:cNvSpPr txBox="1"/>
      </xdr:nvSpPr>
      <xdr:spPr>
        <a:xfrm>
          <a:off x="3733800" y="1375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96572</xdr:rowOff>
    </xdr:from>
    <xdr:to>
      <xdr:col>4</xdr:col>
      <xdr:colOff>533400</xdr:colOff>
      <xdr:row>82</xdr:row>
      <xdr:rowOff>26722</xdr:rowOff>
    </xdr:to>
    <xdr:sp macro="" textlink="">
      <xdr:nvSpPr>
        <xdr:cNvPr id="216" name="円/楕円 215"/>
        <xdr:cNvSpPr/>
      </xdr:nvSpPr>
      <xdr:spPr>
        <a:xfrm>
          <a:off x="3175000" y="139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36899</xdr:rowOff>
    </xdr:from>
    <xdr:ext cx="762000" cy="259045"/>
    <xdr:sp macro="" textlink="">
      <xdr:nvSpPr>
        <xdr:cNvPr id="217" name="テキスト ボックス 216"/>
        <xdr:cNvSpPr txBox="1"/>
      </xdr:nvSpPr>
      <xdr:spPr>
        <a:xfrm>
          <a:off x="2844800" y="137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98825</xdr:rowOff>
    </xdr:from>
    <xdr:to>
      <xdr:col>3</xdr:col>
      <xdr:colOff>330200</xdr:colOff>
      <xdr:row>82</xdr:row>
      <xdr:rowOff>28975</xdr:rowOff>
    </xdr:to>
    <xdr:sp macro="" textlink="">
      <xdr:nvSpPr>
        <xdr:cNvPr id="218" name="円/楕円 217"/>
        <xdr:cNvSpPr/>
      </xdr:nvSpPr>
      <xdr:spPr>
        <a:xfrm>
          <a:off x="2286000" y="139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39152</xdr:rowOff>
    </xdr:from>
    <xdr:ext cx="762000" cy="259045"/>
    <xdr:sp macro="" textlink="">
      <xdr:nvSpPr>
        <xdr:cNvPr id="219" name="テキスト ボックス 218"/>
        <xdr:cNvSpPr txBox="1"/>
      </xdr:nvSpPr>
      <xdr:spPr>
        <a:xfrm>
          <a:off x="1955800" y="1375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89905</xdr:rowOff>
    </xdr:from>
    <xdr:to>
      <xdr:col>2</xdr:col>
      <xdr:colOff>127000</xdr:colOff>
      <xdr:row>82</xdr:row>
      <xdr:rowOff>20055</xdr:rowOff>
    </xdr:to>
    <xdr:sp macro="" textlink="">
      <xdr:nvSpPr>
        <xdr:cNvPr id="220" name="円/楕円 219"/>
        <xdr:cNvSpPr/>
      </xdr:nvSpPr>
      <xdr:spPr>
        <a:xfrm>
          <a:off x="1397000" y="139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30232</xdr:rowOff>
    </xdr:from>
    <xdr:ext cx="762000" cy="259045"/>
    <xdr:sp macro="" textlink="">
      <xdr:nvSpPr>
        <xdr:cNvPr id="221" name="テキスト ボックス 220"/>
        <xdr:cNvSpPr txBox="1"/>
      </xdr:nvSpPr>
      <xdr:spPr>
        <a:xfrm>
          <a:off x="1066800" y="137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ラスパイレス指数については</a:t>
          </a:r>
          <a:r>
            <a:rPr lang="en-US" altLang="ja-JP" sz="1400" b="0" i="0" baseline="0">
              <a:solidFill>
                <a:schemeClr val="dk1"/>
              </a:solidFill>
              <a:effectLst/>
              <a:latin typeface="+mn-lt"/>
              <a:ea typeface="+mn-ea"/>
              <a:cs typeface="+mn-cs"/>
            </a:rPr>
            <a:t>93.8</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ポイント減少した。類似団体平均と比較すると</a:t>
          </a:r>
          <a:r>
            <a:rPr lang="en-US" altLang="ja-JP" sz="1400" b="0" i="0" baseline="0">
              <a:solidFill>
                <a:schemeClr val="dk1"/>
              </a:solidFill>
              <a:effectLst/>
              <a:latin typeface="+mn-lt"/>
              <a:ea typeface="+mn-ea"/>
              <a:cs typeface="+mn-cs"/>
            </a:rPr>
            <a:t>1.3</a:t>
          </a:r>
          <a:r>
            <a:rPr lang="ja-JP" altLang="ja-JP" sz="1400" b="0" i="0" baseline="0">
              <a:solidFill>
                <a:schemeClr val="dk1"/>
              </a:solidFill>
              <a:effectLst/>
              <a:latin typeface="+mn-lt"/>
              <a:ea typeface="+mn-ea"/>
              <a:cs typeface="+mn-cs"/>
            </a:rPr>
            <a:t>ポイント下回っている。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国や県に準じた給与体系を維持するとともに、住民に理解が得られる給与水準としていく。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15663</xdr:rowOff>
    </xdr:to>
    <xdr:cxnSp macro="">
      <xdr:nvCxnSpPr>
        <xdr:cNvPr id="255" name="直線コネクタ 254"/>
        <xdr:cNvCxnSpPr/>
      </xdr:nvCxnSpPr>
      <xdr:spPr>
        <a:xfrm flipV="1">
          <a:off x="16179800" y="145084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24130</xdr:rowOff>
    </xdr:to>
    <xdr:cxnSp macro="">
      <xdr:nvCxnSpPr>
        <xdr:cNvPr id="258" name="直線コネクタ 257"/>
        <xdr:cNvCxnSpPr/>
      </xdr:nvCxnSpPr>
      <xdr:spPr>
        <a:xfrm flipV="1">
          <a:off x="15290800" y="1458891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89</xdr:row>
      <xdr:rowOff>13546</xdr:rowOff>
    </xdr:to>
    <xdr:cxnSp macro="">
      <xdr:nvCxnSpPr>
        <xdr:cNvPr id="261" name="直線コネクタ 260"/>
        <xdr:cNvCxnSpPr/>
      </xdr:nvCxnSpPr>
      <xdr:spPr>
        <a:xfrm flipV="1">
          <a:off x="14401800" y="1511173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13546</xdr:rowOff>
    </xdr:to>
    <xdr:cxnSp macro="">
      <xdr:nvCxnSpPr>
        <xdr:cNvPr id="264" name="直線コネクタ 263"/>
        <xdr:cNvCxnSpPr/>
      </xdr:nvCxnSpPr>
      <xdr:spPr>
        <a:xfrm>
          <a:off x="13512800" y="1450848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4" name="円/楕円 273"/>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5"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6" name="円/楕円 275"/>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7" name="テキスト ボックス 276"/>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8" name="円/楕円 277"/>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79" name="テキスト ボックス 278"/>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0" name="円/楕円 279"/>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1" name="テキスト ボックス 280"/>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2" name="円/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人口千人当たり職員数は</a:t>
          </a:r>
          <a:r>
            <a:rPr lang="en-US" altLang="ja-JP" sz="1400" b="0" i="0" baseline="0">
              <a:solidFill>
                <a:schemeClr val="dk1"/>
              </a:solidFill>
              <a:effectLst/>
              <a:latin typeface="+mn-lt"/>
              <a:ea typeface="+mn-ea"/>
              <a:cs typeface="+mn-cs"/>
            </a:rPr>
            <a:t>10.95</a:t>
          </a:r>
          <a:r>
            <a:rPr lang="ja-JP" altLang="ja-JP" sz="1400" b="0" i="0" baseline="0">
              <a:solidFill>
                <a:schemeClr val="dk1"/>
              </a:solidFill>
              <a:effectLst/>
              <a:latin typeface="+mn-lt"/>
              <a:ea typeface="+mn-ea"/>
              <a:cs typeface="+mn-cs"/>
            </a:rPr>
            <a:t>人となり、平成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年度比較して</a:t>
          </a:r>
          <a:r>
            <a:rPr lang="en-US" altLang="ja-JP" sz="1400" b="0" i="0" baseline="0">
              <a:solidFill>
                <a:schemeClr val="dk1"/>
              </a:solidFill>
              <a:effectLst/>
              <a:latin typeface="+mn-lt"/>
              <a:ea typeface="+mn-ea"/>
              <a:cs typeface="+mn-cs"/>
            </a:rPr>
            <a:t>0.16</a:t>
          </a:r>
          <a:r>
            <a:rPr lang="ja-JP" altLang="ja-JP" sz="1400" b="0" i="0" baseline="0">
              <a:solidFill>
                <a:schemeClr val="dk1"/>
              </a:solidFill>
              <a:effectLst/>
              <a:latin typeface="+mn-lt"/>
              <a:ea typeface="+mn-ea"/>
              <a:cs typeface="+mn-cs"/>
            </a:rPr>
            <a:t>人</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した。類似団体平均と比較すると</a:t>
          </a:r>
          <a:r>
            <a:rPr lang="en-US" altLang="ja-JP" sz="1400" b="0" i="0" baseline="0">
              <a:solidFill>
                <a:schemeClr val="dk1"/>
              </a:solidFill>
              <a:effectLst/>
              <a:latin typeface="+mn-lt"/>
              <a:ea typeface="+mn-ea"/>
              <a:cs typeface="+mn-cs"/>
            </a:rPr>
            <a:t>1.49</a:t>
          </a:r>
          <a:r>
            <a:rPr lang="ja-JP" altLang="ja-JP" sz="1400" b="0" i="0" baseline="0">
              <a:solidFill>
                <a:schemeClr val="dk1"/>
              </a:solidFill>
              <a:effectLst/>
              <a:latin typeface="+mn-lt"/>
              <a:ea typeface="+mn-ea"/>
              <a:cs typeface="+mn-cs"/>
            </a:rPr>
            <a:t>人下回っている。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これまでは退職職員の不補充などにより人員の削減を行ってきたが、平成</a:t>
          </a:r>
          <a:r>
            <a:rPr lang="en-US" altLang="ja-JP" sz="1400" b="0" i="0" baseline="0">
              <a:solidFill>
                <a:schemeClr val="dk1"/>
              </a:solidFill>
              <a:effectLst/>
              <a:latin typeface="+mn-lt"/>
              <a:ea typeface="+mn-ea"/>
              <a:cs typeface="+mn-cs"/>
            </a:rPr>
            <a:t>28</a:t>
          </a:r>
          <a:r>
            <a:rPr lang="ja-JP" altLang="en-US" sz="1400" b="0" i="0" baseline="0">
              <a:solidFill>
                <a:schemeClr val="dk1"/>
              </a:solidFill>
              <a:effectLst/>
              <a:latin typeface="+mn-lt"/>
              <a:ea typeface="+mn-ea"/>
              <a:cs typeface="+mn-cs"/>
            </a:rPr>
            <a:t>年度を初年度として新たに策定された</a:t>
          </a:r>
          <a:r>
            <a:rPr lang="ja-JP" altLang="ja-JP" sz="1400" b="0" i="0" baseline="0">
              <a:solidFill>
                <a:schemeClr val="dk1"/>
              </a:solidFill>
              <a:effectLst/>
              <a:latin typeface="+mn-lt"/>
              <a:ea typeface="+mn-ea"/>
              <a:cs typeface="+mn-cs"/>
            </a:rPr>
            <a:t>定員適正化計画</a:t>
          </a:r>
          <a:r>
            <a:rPr lang="ja-JP" altLang="en-US" sz="1400" b="0" i="0" baseline="0">
              <a:solidFill>
                <a:schemeClr val="dk1"/>
              </a:solidFill>
              <a:effectLst/>
              <a:latin typeface="+mn-lt"/>
              <a:ea typeface="+mn-ea"/>
              <a:cs typeface="+mn-cs"/>
            </a:rPr>
            <a:t>では、より適正な職員配置の観点から</a:t>
          </a:r>
          <a:r>
            <a:rPr lang="en-US" altLang="ja-JP" sz="1400" b="0" i="0" baseline="0">
              <a:solidFill>
                <a:schemeClr val="dk1"/>
              </a:solidFill>
              <a:effectLst/>
              <a:latin typeface="+mn-lt"/>
              <a:ea typeface="+mn-ea"/>
              <a:cs typeface="+mn-cs"/>
            </a:rPr>
            <a:t>5</a:t>
          </a:r>
          <a:r>
            <a:rPr lang="ja-JP" altLang="en-US" sz="1400" b="0" i="0" baseline="0">
              <a:solidFill>
                <a:schemeClr val="dk1"/>
              </a:solidFill>
              <a:effectLst/>
              <a:latin typeface="+mn-lt"/>
              <a:ea typeface="+mn-ea"/>
              <a:cs typeface="+mn-cs"/>
            </a:rPr>
            <a:t>年間で</a:t>
          </a:r>
          <a:r>
            <a:rPr lang="en-US" altLang="ja-JP" sz="1400" b="0" i="0" baseline="0">
              <a:solidFill>
                <a:schemeClr val="dk1"/>
              </a:solidFill>
              <a:effectLst/>
              <a:latin typeface="+mn-lt"/>
              <a:ea typeface="+mn-ea"/>
              <a:cs typeface="+mn-cs"/>
            </a:rPr>
            <a:t>3</a:t>
          </a:r>
          <a:r>
            <a:rPr lang="ja-JP" altLang="en-US" sz="1400" b="0" i="0" baseline="0">
              <a:solidFill>
                <a:schemeClr val="dk1"/>
              </a:solidFill>
              <a:effectLst/>
              <a:latin typeface="+mn-lt"/>
              <a:ea typeface="+mn-ea"/>
              <a:cs typeface="+mn-cs"/>
            </a:rPr>
            <a:t>名の増員が計画されているため、人口の減少要因を除けば当数値は今後増加傾向にあると見込まれる。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25158</xdr:rowOff>
    </xdr:from>
    <xdr:to>
      <xdr:col>24</xdr:col>
      <xdr:colOff>558800</xdr:colOff>
      <xdr:row>61</xdr:row>
      <xdr:rowOff>43543</xdr:rowOff>
    </xdr:to>
    <xdr:cxnSp macro="">
      <xdr:nvCxnSpPr>
        <xdr:cNvPr id="320" name="直線コネクタ 319"/>
        <xdr:cNvCxnSpPr/>
      </xdr:nvCxnSpPr>
      <xdr:spPr>
        <a:xfrm>
          <a:off x="16179800" y="10483608"/>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25158</xdr:rowOff>
    </xdr:from>
    <xdr:to>
      <xdr:col>23</xdr:col>
      <xdr:colOff>406400</xdr:colOff>
      <xdr:row>61</xdr:row>
      <xdr:rowOff>56183</xdr:rowOff>
    </xdr:to>
    <xdr:cxnSp macro="">
      <xdr:nvCxnSpPr>
        <xdr:cNvPr id="323" name="直線コネクタ 322"/>
        <xdr:cNvCxnSpPr/>
      </xdr:nvCxnSpPr>
      <xdr:spPr>
        <a:xfrm flipV="1">
          <a:off x="15290800" y="1048360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56183</xdr:rowOff>
    </xdr:to>
    <xdr:cxnSp macro="">
      <xdr:nvCxnSpPr>
        <xdr:cNvPr id="326" name="直線コネクタ 325"/>
        <xdr:cNvCxnSpPr/>
      </xdr:nvCxnSpPr>
      <xdr:spPr>
        <a:xfrm>
          <a:off x="14401800" y="1050544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15966</xdr:rowOff>
    </xdr:from>
    <xdr:to>
      <xdr:col>21</xdr:col>
      <xdr:colOff>0</xdr:colOff>
      <xdr:row>61</xdr:row>
      <xdr:rowOff>46990</xdr:rowOff>
    </xdr:to>
    <xdr:cxnSp macro="">
      <xdr:nvCxnSpPr>
        <xdr:cNvPr id="329" name="直線コネクタ 328"/>
        <xdr:cNvCxnSpPr/>
      </xdr:nvCxnSpPr>
      <xdr:spPr>
        <a:xfrm>
          <a:off x="13512800" y="104744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164193</xdr:rowOff>
    </xdr:from>
    <xdr:to>
      <xdr:col>24</xdr:col>
      <xdr:colOff>609600</xdr:colOff>
      <xdr:row>61</xdr:row>
      <xdr:rowOff>94343</xdr:rowOff>
    </xdr:to>
    <xdr:sp macro="" textlink="">
      <xdr:nvSpPr>
        <xdr:cNvPr id="339" name="円/楕円 338"/>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9270</xdr:rowOff>
    </xdr:from>
    <xdr:ext cx="762000" cy="259045"/>
    <xdr:sp macro="" textlink="">
      <xdr:nvSpPr>
        <xdr:cNvPr id="340"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145808</xdr:rowOff>
    </xdr:from>
    <xdr:to>
      <xdr:col>23</xdr:col>
      <xdr:colOff>457200</xdr:colOff>
      <xdr:row>61</xdr:row>
      <xdr:rowOff>75958</xdr:rowOff>
    </xdr:to>
    <xdr:sp macro="" textlink="">
      <xdr:nvSpPr>
        <xdr:cNvPr id="341" name="円/楕円 340"/>
        <xdr:cNvSpPr/>
      </xdr:nvSpPr>
      <xdr:spPr>
        <a:xfrm>
          <a:off x="16129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86135</xdr:rowOff>
    </xdr:from>
    <xdr:ext cx="736600" cy="259045"/>
    <xdr:sp macro="" textlink="">
      <xdr:nvSpPr>
        <xdr:cNvPr id="342" name="テキスト ボックス 341"/>
        <xdr:cNvSpPr txBox="1"/>
      </xdr:nvSpPr>
      <xdr:spPr>
        <a:xfrm>
          <a:off x="15798800" y="1020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5383</xdr:rowOff>
    </xdr:from>
    <xdr:to>
      <xdr:col>22</xdr:col>
      <xdr:colOff>254000</xdr:colOff>
      <xdr:row>61</xdr:row>
      <xdr:rowOff>106983</xdr:rowOff>
    </xdr:to>
    <xdr:sp macro="" textlink="">
      <xdr:nvSpPr>
        <xdr:cNvPr id="343" name="円/楕円 342"/>
        <xdr:cNvSpPr/>
      </xdr:nvSpPr>
      <xdr:spPr>
        <a:xfrm>
          <a:off x="15240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117160</xdr:rowOff>
    </xdr:from>
    <xdr:ext cx="762000" cy="259045"/>
    <xdr:sp macro="" textlink="">
      <xdr:nvSpPr>
        <xdr:cNvPr id="344" name="テキスト ボックス 343"/>
        <xdr:cNvSpPr txBox="1"/>
      </xdr:nvSpPr>
      <xdr:spPr>
        <a:xfrm>
          <a:off x="14909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5" name="円/楕円 344"/>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6" name="テキスト ボックス 345"/>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136616</xdr:rowOff>
    </xdr:from>
    <xdr:to>
      <xdr:col>19</xdr:col>
      <xdr:colOff>533400</xdr:colOff>
      <xdr:row>61</xdr:row>
      <xdr:rowOff>66766</xdr:rowOff>
    </xdr:to>
    <xdr:sp macro="" textlink="">
      <xdr:nvSpPr>
        <xdr:cNvPr id="347" name="円/楕円 346"/>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76943</xdr:rowOff>
    </xdr:from>
    <xdr:ext cx="762000" cy="259045"/>
    <xdr:sp macro="" textlink="">
      <xdr:nvSpPr>
        <xdr:cNvPr id="348" name="テキスト ボックス 347"/>
        <xdr:cNvSpPr txBox="1"/>
      </xdr:nvSpPr>
      <xdr:spPr>
        <a:xfrm>
          <a:off x="13131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実質公債費比率については</a:t>
          </a:r>
          <a:r>
            <a:rPr lang="en-US" altLang="ja-JP" sz="1300" b="0" i="0" baseline="0">
              <a:solidFill>
                <a:schemeClr val="dk1"/>
              </a:solidFill>
              <a:effectLst/>
              <a:latin typeface="+mn-lt"/>
              <a:ea typeface="+mn-ea"/>
              <a:cs typeface="+mn-cs"/>
            </a:rPr>
            <a:t>7.1</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ポイント改善した。類似団体平均と比較すると</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　改善した要因は、平成</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年度に借り入れた</a:t>
          </a:r>
          <a:r>
            <a:rPr lang="ja-JP" altLang="en-US" sz="1300" b="0" i="0" baseline="0">
              <a:solidFill>
                <a:schemeClr val="dk1"/>
              </a:solidFill>
              <a:effectLst/>
              <a:latin typeface="+mn-lt"/>
              <a:ea typeface="+mn-ea"/>
              <a:cs typeface="+mn-cs"/>
            </a:rPr>
            <a:t>排水施設整備事業</a:t>
          </a:r>
          <a:r>
            <a:rPr lang="ja-JP" altLang="ja-JP" sz="1300" b="0" i="0" baseline="0">
              <a:solidFill>
                <a:schemeClr val="dk1"/>
              </a:solidFill>
              <a:effectLst/>
              <a:latin typeface="+mn-lt"/>
              <a:ea typeface="+mn-ea"/>
              <a:cs typeface="+mn-cs"/>
            </a:rPr>
            <a:t>に係る地方債の償還が終わったことなどにより公債費が減少したことが挙げられる。</a:t>
          </a:r>
          <a:endParaRPr lang="ja-JP" altLang="ja-JP" sz="1300">
            <a:effectLst/>
          </a:endParaRPr>
        </a:p>
        <a:p>
          <a:pPr rtl="0"/>
          <a:r>
            <a:rPr lang="ja-JP" altLang="ja-JP" sz="1300" b="0" i="0" baseline="0">
              <a:solidFill>
                <a:schemeClr val="dk1"/>
              </a:solidFill>
              <a:effectLst/>
              <a:latin typeface="+mn-lt"/>
              <a:ea typeface="+mn-ea"/>
              <a:cs typeface="+mn-cs"/>
            </a:rPr>
            <a:t>　地方債の借入抑制や、財政措置の有利な地方債を選択するなど、公債費負担の軽減と平準化に努めていく。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39</xdr:row>
      <xdr:rowOff>113454</xdr:rowOff>
    </xdr:to>
    <xdr:cxnSp macro="">
      <xdr:nvCxnSpPr>
        <xdr:cNvPr id="382" name="直線コネクタ 381"/>
        <xdr:cNvCxnSpPr/>
      </xdr:nvCxnSpPr>
      <xdr:spPr>
        <a:xfrm flipV="1">
          <a:off x="16179800" y="6751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113454</xdr:rowOff>
    </xdr:from>
    <xdr:to>
      <xdr:col>23</xdr:col>
      <xdr:colOff>406400</xdr:colOff>
      <xdr:row>40</xdr:row>
      <xdr:rowOff>22437</xdr:rowOff>
    </xdr:to>
    <xdr:cxnSp macro="">
      <xdr:nvCxnSpPr>
        <xdr:cNvPr id="385" name="直線コネクタ 384"/>
        <xdr:cNvCxnSpPr/>
      </xdr:nvCxnSpPr>
      <xdr:spPr>
        <a:xfrm flipV="1">
          <a:off x="15290800" y="680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102870</xdr:rowOff>
    </xdr:to>
    <xdr:cxnSp macro="">
      <xdr:nvCxnSpPr>
        <xdr:cNvPr id="388" name="直線コネクタ 387"/>
        <xdr:cNvCxnSpPr/>
      </xdr:nvCxnSpPr>
      <xdr:spPr>
        <a:xfrm flipV="1">
          <a:off x="14401800" y="688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40</xdr:row>
      <xdr:rowOff>167217</xdr:rowOff>
    </xdr:to>
    <xdr:cxnSp macro="">
      <xdr:nvCxnSpPr>
        <xdr:cNvPr id="391" name="直線コネクタ 390"/>
        <xdr:cNvCxnSpPr/>
      </xdr:nvCxnSpPr>
      <xdr:spPr>
        <a:xfrm flipV="1">
          <a:off x="13512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401" name="円/楕円 400"/>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402"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62654</xdr:rowOff>
    </xdr:from>
    <xdr:to>
      <xdr:col>23</xdr:col>
      <xdr:colOff>457200</xdr:colOff>
      <xdr:row>39</xdr:row>
      <xdr:rowOff>164254</xdr:rowOff>
    </xdr:to>
    <xdr:sp macro="" textlink="">
      <xdr:nvSpPr>
        <xdr:cNvPr id="403" name="円/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5" name="円/楕円 404"/>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6" name="テキスト ボックス 405"/>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7" name="円/楕円 40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8" name="テキスト ボックス 40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409" name="円/楕円 408"/>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410" name="テキスト ボックス 409"/>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将来負担比率については</a:t>
          </a:r>
          <a:r>
            <a:rPr lang="en-US" altLang="ja-JP" sz="1400" b="0" i="0" baseline="0">
              <a:solidFill>
                <a:schemeClr val="dk1"/>
              </a:solidFill>
              <a:effectLst/>
              <a:latin typeface="+mn-lt"/>
              <a:ea typeface="+mn-ea"/>
              <a:cs typeface="+mn-cs"/>
            </a:rPr>
            <a:t>40.4</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5.7</a:t>
          </a:r>
          <a:r>
            <a:rPr lang="ja-JP" altLang="ja-JP" sz="1400" b="0" i="0" baseline="0">
              <a:solidFill>
                <a:schemeClr val="dk1"/>
              </a:solidFill>
              <a:effectLst/>
              <a:latin typeface="+mn-lt"/>
              <a:ea typeface="+mn-ea"/>
              <a:cs typeface="+mn-cs"/>
            </a:rPr>
            <a:t>ポイント改善したが、類似団体平均と比較すると</a:t>
          </a:r>
          <a:r>
            <a:rPr lang="en-US" altLang="ja-JP" sz="1400" b="0" i="0" baseline="0">
              <a:solidFill>
                <a:schemeClr val="dk1"/>
              </a:solidFill>
              <a:effectLst/>
              <a:latin typeface="+mn-lt"/>
              <a:ea typeface="+mn-ea"/>
              <a:cs typeface="+mn-cs"/>
            </a:rPr>
            <a:t>22.5</a:t>
          </a:r>
          <a:r>
            <a:rPr lang="ja-JP" altLang="ja-JP" sz="1400" b="0" i="0" baseline="0">
              <a:solidFill>
                <a:schemeClr val="dk1"/>
              </a:solidFill>
              <a:effectLst/>
              <a:latin typeface="+mn-lt"/>
              <a:ea typeface="+mn-ea"/>
              <a:cs typeface="+mn-cs"/>
            </a:rPr>
            <a:t>ポイント上回っている。</a:t>
          </a:r>
          <a:endParaRPr lang="ja-JP" altLang="ja-JP" sz="1400">
            <a:effectLst/>
          </a:endParaRPr>
        </a:p>
        <a:p>
          <a:pPr rtl="0"/>
          <a:r>
            <a:rPr lang="ja-JP" altLang="ja-JP" sz="1400" b="0" i="0" baseline="0">
              <a:solidFill>
                <a:schemeClr val="dk1"/>
              </a:solidFill>
              <a:effectLst/>
              <a:latin typeface="+mn-lt"/>
              <a:ea typeface="+mn-ea"/>
              <a:cs typeface="+mn-cs"/>
            </a:rPr>
            <a:t>　改善した要因は、地方債現在高が減少したことや、基金現在高が増加したことが挙げられる。しかし類似団体平均を大きく上回っている状況が続いているため、地方債の借入抑制や、基金の計画的積み増しにより将来負担の軽減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123867</xdr:rowOff>
    </xdr:from>
    <xdr:to>
      <xdr:col>24</xdr:col>
      <xdr:colOff>558800</xdr:colOff>
      <xdr:row>15</xdr:row>
      <xdr:rowOff>169714</xdr:rowOff>
    </xdr:to>
    <xdr:cxnSp macro="">
      <xdr:nvCxnSpPr>
        <xdr:cNvPr id="444" name="直線コネクタ 443"/>
        <xdr:cNvCxnSpPr/>
      </xdr:nvCxnSpPr>
      <xdr:spPr>
        <a:xfrm flipV="1">
          <a:off x="16179800" y="269561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169714</xdr:rowOff>
    </xdr:from>
    <xdr:to>
      <xdr:col>23</xdr:col>
      <xdr:colOff>406400</xdr:colOff>
      <xdr:row>16</xdr:row>
      <xdr:rowOff>89958</xdr:rowOff>
    </xdr:to>
    <xdr:cxnSp macro="">
      <xdr:nvCxnSpPr>
        <xdr:cNvPr id="447" name="直線コネクタ 446"/>
        <xdr:cNvCxnSpPr/>
      </xdr:nvCxnSpPr>
      <xdr:spPr>
        <a:xfrm flipV="1">
          <a:off x="15290800" y="27414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89958</xdr:rowOff>
    </xdr:from>
    <xdr:to>
      <xdr:col>22</xdr:col>
      <xdr:colOff>203200</xdr:colOff>
      <xdr:row>17</xdr:row>
      <xdr:rowOff>3768</xdr:rowOff>
    </xdr:to>
    <xdr:cxnSp macro="">
      <xdr:nvCxnSpPr>
        <xdr:cNvPr id="450" name="直線コネクタ 449"/>
        <xdr:cNvCxnSpPr/>
      </xdr:nvCxnSpPr>
      <xdr:spPr>
        <a:xfrm flipV="1">
          <a:off x="14401800" y="2833158"/>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3768</xdr:rowOff>
    </xdr:from>
    <xdr:to>
      <xdr:col>21</xdr:col>
      <xdr:colOff>0</xdr:colOff>
      <xdr:row>17</xdr:row>
      <xdr:rowOff>24680</xdr:rowOff>
    </xdr:to>
    <xdr:cxnSp macro="">
      <xdr:nvCxnSpPr>
        <xdr:cNvPr id="453" name="直線コネクタ 452"/>
        <xdr:cNvCxnSpPr/>
      </xdr:nvCxnSpPr>
      <xdr:spPr>
        <a:xfrm flipV="1">
          <a:off x="13512800" y="291841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73067</xdr:rowOff>
    </xdr:from>
    <xdr:to>
      <xdr:col>24</xdr:col>
      <xdr:colOff>609600</xdr:colOff>
      <xdr:row>16</xdr:row>
      <xdr:rowOff>3217</xdr:rowOff>
    </xdr:to>
    <xdr:sp macro="" textlink="">
      <xdr:nvSpPr>
        <xdr:cNvPr id="463" name="円/楕円 462"/>
        <xdr:cNvSpPr/>
      </xdr:nvSpPr>
      <xdr:spPr>
        <a:xfrm>
          <a:off x="169672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45144</xdr:rowOff>
    </xdr:from>
    <xdr:ext cx="762000" cy="259045"/>
    <xdr:sp macro="" textlink="">
      <xdr:nvSpPr>
        <xdr:cNvPr id="464" name="将来負担の状況該当値テキスト"/>
        <xdr:cNvSpPr txBox="1"/>
      </xdr:nvSpPr>
      <xdr:spPr>
        <a:xfrm>
          <a:off x="17106900" y="26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118914</xdr:rowOff>
    </xdr:from>
    <xdr:to>
      <xdr:col>23</xdr:col>
      <xdr:colOff>457200</xdr:colOff>
      <xdr:row>16</xdr:row>
      <xdr:rowOff>49064</xdr:rowOff>
    </xdr:to>
    <xdr:sp macro="" textlink="">
      <xdr:nvSpPr>
        <xdr:cNvPr id="465" name="円/楕円 464"/>
        <xdr:cNvSpPr/>
      </xdr:nvSpPr>
      <xdr:spPr>
        <a:xfrm>
          <a:off x="16129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33841</xdr:rowOff>
    </xdr:from>
    <xdr:ext cx="736600" cy="259045"/>
    <xdr:sp macro="" textlink="">
      <xdr:nvSpPr>
        <xdr:cNvPr id="466" name="テキスト ボックス 465"/>
        <xdr:cNvSpPr txBox="1"/>
      </xdr:nvSpPr>
      <xdr:spPr>
        <a:xfrm>
          <a:off x="15798800" y="277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39158</xdr:rowOff>
    </xdr:from>
    <xdr:to>
      <xdr:col>22</xdr:col>
      <xdr:colOff>254000</xdr:colOff>
      <xdr:row>16</xdr:row>
      <xdr:rowOff>140758</xdr:rowOff>
    </xdr:to>
    <xdr:sp macro="" textlink="">
      <xdr:nvSpPr>
        <xdr:cNvPr id="467" name="円/楕円 466"/>
        <xdr:cNvSpPr/>
      </xdr:nvSpPr>
      <xdr:spPr>
        <a:xfrm>
          <a:off x="15240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125535</xdr:rowOff>
    </xdr:from>
    <xdr:ext cx="762000" cy="259045"/>
    <xdr:sp macro="" textlink="">
      <xdr:nvSpPr>
        <xdr:cNvPr id="468" name="テキスト ボックス 467"/>
        <xdr:cNvSpPr txBox="1"/>
      </xdr:nvSpPr>
      <xdr:spPr>
        <a:xfrm>
          <a:off x="14909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124418</xdr:rowOff>
    </xdr:from>
    <xdr:to>
      <xdr:col>21</xdr:col>
      <xdr:colOff>50800</xdr:colOff>
      <xdr:row>17</xdr:row>
      <xdr:rowOff>54568</xdr:rowOff>
    </xdr:to>
    <xdr:sp macro="" textlink="">
      <xdr:nvSpPr>
        <xdr:cNvPr id="469" name="円/楕円 468"/>
        <xdr:cNvSpPr/>
      </xdr:nvSpPr>
      <xdr:spPr>
        <a:xfrm>
          <a:off x="14351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39345</xdr:rowOff>
    </xdr:from>
    <xdr:ext cx="762000" cy="259045"/>
    <xdr:sp macro="" textlink="">
      <xdr:nvSpPr>
        <xdr:cNvPr id="470" name="テキスト ボックス 469"/>
        <xdr:cNvSpPr txBox="1"/>
      </xdr:nvSpPr>
      <xdr:spPr>
        <a:xfrm>
          <a:off x="14020800" y="295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145330</xdr:rowOff>
    </xdr:from>
    <xdr:to>
      <xdr:col>19</xdr:col>
      <xdr:colOff>533400</xdr:colOff>
      <xdr:row>17</xdr:row>
      <xdr:rowOff>75480</xdr:rowOff>
    </xdr:to>
    <xdr:sp macro="" textlink="">
      <xdr:nvSpPr>
        <xdr:cNvPr id="471" name="円/楕円 470"/>
        <xdr:cNvSpPr/>
      </xdr:nvSpPr>
      <xdr:spPr>
        <a:xfrm>
          <a:off x="13462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60257</xdr:rowOff>
    </xdr:from>
    <xdr:ext cx="762000" cy="259045"/>
    <xdr:sp macro="" textlink="">
      <xdr:nvSpPr>
        <xdr:cNvPr id="472" name="テキスト ボックス 471"/>
        <xdr:cNvSpPr txBox="1"/>
      </xdr:nvSpPr>
      <xdr:spPr>
        <a:xfrm>
          <a:off x="13131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7,855
7,815
24.86
3,410,275
3,228,901
176,588
2,252,476
3,203,694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人件費における経常収支比率は</a:t>
          </a:r>
          <a:r>
            <a:rPr lang="en-US" altLang="ja-JP" sz="1200" b="0" i="0" baseline="0">
              <a:solidFill>
                <a:schemeClr val="dk1"/>
              </a:solidFill>
              <a:effectLst/>
              <a:latin typeface="+mn-lt"/>
              <a:ea typeface="+mn-ea"/>
              <a:cs typeface="+mn-cs"/>
            </a:rPr>
            <a:t>29.1</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増加の要因は、育児休業職員の復職や一定割合を普通建設事業費として支弁したと算定される人件費の減少が挙げられる。</a:t>
          </a:r>
          <a:r>
            <a:rPr lang="ja-JP" altLang="ja-JP" sz="1200" b="0" i="0" baseline="0">
              <a:solidFill>
                <a:schemeClr val="dk1"/>
              </a:solidFill>
              <a:effectLst/>
              <a:latin typeface="+mn-lt"/>
              <a:ea typeface="+mn-ea"/>
              <a:cs typeface="+mn-cs"/>
            </a:rPr>
            <a:t>類似団体平均を上回っているのは、ごみ収集業務や保育所、公民館などの施設運営を直営で行っていることが要因である。民間でも実施可能な部分については指定管理者制度</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を導入するなど、コスト削減に向けた検討を引き続き行っていく。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73660</xdr:rowOff>
    </xdr:to>
    <xdr:cxnSp macro="">
      <xdr:nvCxnSpPr>
        <xdr:cNvPr id="63" name="直線コネクタ 62"/>
        <xdr:cNvCxnSpPr/>
      </xdr:nvCxnSpPr>
      <xdr:spPr>
        <a:xfrm>
          <a:off x="3987800" y="6687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8890</xdr:rowOff>
    </xdr:to>
    <xdr:cxnSp macro="">
      <xdr:nvCxnSpPr>
        <xdr:cNvPr id="66" name="直線コネクタ 65"/>
        <xdr:cNvCxnSpPr/>
      </xdr:nvCxnSpPr>
      <xdr:spPr>
        <a:xfrm flipV="1">
          <a:off x="3098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54610</xdr:rowOff>
    </xdr:to>
    <xdr:cxnSp macro="">
      <xdr:nvCxnSpPr>
        <xdr:cNvPr id="69" name="直線コネクタ 68"/>
        <xdr:cNvCxnSpPr/>
      </xdr:nvCxnSpPr>
      <xdr:spPr>
        <a:xfrm flipV="1">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58420</xdr:rowOff>
    </xdr:to>
    <xdr:cxnSp macro="">
      <xdr:nvCxnSpPr>
        <xdr:cNvPr id="72" name="直線コネクタ 71"/>
        <xdr:cNvCxnSpPr/>
      </xdr:nvCxnSpPr>
      <xdr:spPr>
        <a:xfrm flipV="1">
          <a:off x="1320800" y="6741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22860</xdr:rowOff>
    </xdr:from>
    <xdr:to>
      <xdr:col>7</xdr:col>
      <xdr:colOff>66675</xdr:colOff>
      <xdr:row>39</xdr:row>
      <xdr:rowOff>124460</xdr:rowOff>
    </xdr:to>
    <xdr:sp macro="" textlink="">
      <xdr:nvSpPr>
        <xdr:cNvPr id="82" name="円/楕円 81"/>
        <xdr:cNvSpPr/>
      </xdr:nvSpPr>
      <xdr:spPr>
        <a:xfrm>
          <a:off x="47752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166387</xdr:rowOff>
    </xdr:from>
    <xdr:ext cx="762000" cy="259045"/>
    <xdr:sp macro="" textlink="">
      <xdr:nvSpPr>
        <xdr:cNvPr id="83" name="人件費該当値テキスト"/>
        <xdr:cNvSpPr txBox="1"/>
      </xdr:nvSpPr>
      <xdr:spPr>
        <a:xfrm>
          <a:off x="4914900" y="66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4" name="円/楕円 83"/>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36847</xdr:rowOff>
    </xdr:from>
    <xdr:ext cx="736600" cy="259045"/>
    <xdr:sp macro="" textlink="">
      <xdr:nvSpPr>
        <xdr:cNvPr id="85" name="テキスト ボックス 84"/>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6" name="円/楕円 85"/>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7" name="テキスト ボックス 86"/>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88" name="円/楕円 87"/>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89" name="テキスト ボックス 88"/>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7620</xdr:rowOff>
    </xdr:from>
    <xdr:to>
      <xdr:col>1</xdr:col>
      <xdr:colOff>676275</xdr:colOff>
      <xdr:row>39</xdr:row>
      <xdr:rowOff>109220</xdr:rowOff>
    </xdr:to>
    <xdr:sp macro="" textlink="">
      <xdr:nvSpPr>
        <xdr:cNvPr id="90" name="円/楕円 89"/>
        <xdr:cNvSpPr/>
      </xdr:nvSpPr>
      <xdr:spPr>
        <a:xfrm>
          <a:off x="1270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93997</xdr:rowOff>
    </xdr:from>
    <xdr:ext cx="762000" cy="259045"/>
    <xdr:sp macro="" textlink="">
      <xdr:nvSpPr>
        <xdr:cNvPr id="91" name="テキスト ボックス 90"/>
        <xdr:cNvSpPr txBox="1"/>
      </xdr:nvSpPr>
      <xdr:spPr>
        <a:xfrm>
          <a:off x="939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物件費における経常収支比率は</a:t>
          </a:r>
          <a:r>
            <a:rPr lang="en-US" altLang="ja-JP" sz="1300" b="0" i="0" baseline="0">
              <a:solidFill>
                <a:schemeClr val="dk1"/>
              </a:solidFill>
              <a:effectLst/>
              <a:latin typeface="+mn-lt"/>
              <a:ea typeface="+mn-ea"/>
              <a:cs typeface="+mn-cs"/>
            </a:rPr>
            <a:t>17.9</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ポイント上昇した。近年増加傾向にあるのは、電算システムに係る委託料及び使用料並びに臨時職員賃金が増加傾向にあることによるものである。平成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年度については、</a:t>
          </a:r>
          <a:r>
            <a:rPr lang="ja-JP" altLang="en-US" sz="1300" b="0" i="0" baseline="0">
              <a:solidFill>
                <a:schemeClr val="dk1"/>
              </a:solidFill>
              <a:effectLst/>
              <a:latin typeface="+mn-lt"/>
              <a:ea typeface="+mn-ea"/>
              <a:cs typeface="+mn-cs"/>
            </a:rPr>
            <a:t>これらに加え光熱水費の増加が比較的大きく影響し</a:t>
          </a:r>
          <a:r>
            <a:rPr lang="ja-JP" altLang="ja-JP" sz="1300" b="0" i="0" baseline="0">
              <a:solidFill>
                <a:schemeClr val="dk1"/>
              </a:solidFill>
              <a:effectLst/>
              <a:latin typeface="+mn-lt"/>
              <a:ea typeface="+mn-ea"/>
              <a:cs typeface="+mn-cs"/>
            </a:rPr>
            <a:t>比率が上昇した。事務事業の効率化と重点化で、物件費の増加に歯止めをかけたい。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52705</xdr:rowOff>
    </xdr:from>
    <xdr:to>
      <xdr:col>24</xdr:col>
      <xdr:colOff>31750</xdr:colOff>
      <xdr:row>16</xdr:row>
      <xdr:rowOff>121285</xdr:rowOff>
    </xdr:to>
    <xdr:cxnSp macro="">
      <xdr:nvCxnSpPr>
        <xdr:cNvPr id="120" name="直線コネクタ 119"/>
        <xdr:cNvCxnSpPr/>
      </xdr:nvCxnSpPr>
      <xdr:spPr>
        <a:xfrm>
          <a:off x="15671800" y="279590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144145</xdr:rowOff>
    </xdr:from>
    <xdr:to>
      <xdr:col>22</xdr:col>
      <xdr:colOff>565150</xdr:colOff>
      <xdr:row>16</xdr:row>
      <xdr:rowOff>52705</xdr:rowOff>
    </xdr:to>
    <xdr:cxnSp macro="">
      <xdr:nvCxnSpPr>
        <xdr:cNvPr id="123" name="直線コネクタ 122"/>
        <xdr:cNvCxnSpPr/>
      </xdr:nvCxnSpPr>
      <xdr:spPr>
        <a:xfrm>
          <a:off x="14782800" y="27158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144145</xdr:rowOff>
    </xdr:to>
    <xdr:cxnSp macro="">
      <xdr:nvCxnSpPr>
        <xdr:cNvPr id="126" name="直線コネクタ 125"/>
        <xdr:cNvCxnSpPr/>
      </xdr:nvCxnSpPr>
      <xdr:spPr>
        <a:xfrm>
          <a:off x="13893800" y="26187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167005</xdr:rowOff>
    </xdr:from>
    <xdr:to>
      <xdr:col>20</xdr:col>
      <xdr:colOff>158750</xdr:colOff>
      <xdr:row>15</xdr:row>
      <xdr:rowOff>46990</xdr:rowOff>
    </xdr:to>
    <xdr:cxnSp macro="">
      <xdr:nvCxnSpPr>
        <xdr:cNvPr id="129" name="直線コネクタ 128"/>
        <xdr:cNvCxnSpPr/>
      </xdr:nvCxnSpPr>
      <xdr:spPr>
        <a:xfrm>
          <a:off x="13004800" y="25673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70485</xdr:rowOff>
    </xdr:from>
    <xdr:to>
      <xdr:col>24</xdr:col>
      <xdr:colOff>82550</xdr:colOff>
      <xdr:row>17</xdr:row>
      <xdr:rowOff>635</xdr:rowOff>
    </xdr:to>
    <xdr:sp macro="" textlink="">
      <xdr:nvSpPr>
        <xdr:cNvPr id="139" name="円/楕円 138"/>
        <xdr:cNvSpPr/>
      </xdr:nvSpPr>
      <xdr:spPr>
        <a:xfrm>
          <a:off x="164592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42562</xdr:rowOff>
    </xdr:from>
    <xdr:ext cx="762000" cy="259045"/>
    <xdr:sp macro="" textlink="">
      <xdr:nvSpPr>
        <xdr:cNvPr id="140" name="物件費該当値テキスト"/>
        <xdr:cNvSpPr txBox="1"/>
      </xdr:nvSpPr>
      <xdr:spPr>
        <a:xfrm>
          <a:off x="165989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1905</xdr:rowOff>
    </xdr:from>
    <xdr:to>
      <xdr:col>22</xdr:col>
      <xdr:colOff>615950</xdr:colOff>
      <xdr:row>16</xdr:row>
      <xdr:rowOff>103505</xdr:rowOff>
    </xdr:to>
    <xdr:sp macro="" textlink="">
      <xdr:nvSpPr>
        <xdr:cNvPr id="141" name="円/楕円 140"/>
        <xdr:cNvSpPr/>
      </xdr:nvSpPr>
      <xdr:spPr>
        <a:xfrm>
          <a:off x="15621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88282</xdr:rowOff>
    </xdr:from>
    <xdr:ext cx="736600" cy="259045"/>
    <xdr:sp macro="" textlink="">
      <xdr:nvSpPr>
        <xdr:cNvPr id="142" name="テキスト ボックス 141"/>
        <xdr:cNvSpPr txBox="1"/>
      </xdr:nvSpPr>
      <xdr:spPr>
        <a:xfrm>
          <a:off x="15290800" y="283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93345</xdr:rowOff>
    </xdr:from>
    <xdr:to>
      <xdr:col>21</xdr:col>
      <xdr:colOff>412750</xdr:colOff>
      <xdr:row>16</xdr:row>
      <xdr:rowOff>23495</xdr:rowOff>
    </xdr:to>
    <xdr:sp macro="" textlink="">
      <xdr:nvSpPr>
        <xdr:cNvPr id="143" name="円/楕円 142"/>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44" name="テキスト ボックス 143"/>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5" name="円/楕円 144"/>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46" name="テキスト ボックス 14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116205</xdr:rowOff>
    </xdr:from>
    <xdr:to>
      <xdr:col>19</xdr:col>
      <xdr:colOff>6350</xdr:colOff>
      <xdr:row>15</xdr:row>
      <xdr:rowOff>46355</xdr:rowOff>
    </xdr:to>
    <xdr:sp macro="" textlink="">
      <xdr:nvSpPr>
        <xdr:cNvPr id="147" name="円/楕円 146"/>
        <xdr:cNvSpPr/>
      </xdr:nvSpPr>
      <xdr:spPr>
        <a:xfrm>
          <a:off x="12954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31132</xdr:rowOff>
    </xdr:from>
    <xdr:ext cx="762000" cy="259045"/>
    <xdr:sp macro="" textlink="">
      <xdr:nvSpPr>
        <xdr:cNvPr id="148" name="テキスト ボックス 147"/>
        <xdr:cNvSpPr txBox="1"/>
      </xdr:nvSpPr>
      <xdr:spPr>
        <a:xfrm>
          <a:off x="12623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扶助費における経常収支比率は</a:t>
          </a:r>
          <a:r>
            <a:rPr lang="en-US" altLang="ja-JP" sz="1400" b="0" i="0" baseline="0">
              <a:solidFill>
                <a:schemeClr val="dk1"/>
              </a:solidFill>
              <a:effectLst/>
              <a:latin typeface="+mn-lt"/>
              <a:ea typeface="+mn-ea"/>
              <a:cs typeface="+mn-cs"/>
            </a:rPr>
            <a:t>3.1</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0.1</a:t>
          </a:r>
          <a:r>
            <a:rPr lang="ja-JP" altLang="ja-JP" sz="1400" b="0" i="0" baseline="0">
              <a:solidFill>
                <a:schemeClr val="dk1"/>
              </a:solidFill>
              <a:effectLst/>
              <a:latin typeface="+mn-lt"/>
              <a:ea typeface="+mn-ea"/>
              <a:cs typeface="+mn-cs"/>
            </a:rPr>
            <a:t>ポイント上昇した。当町の高齢化率は千葉県内一（平成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月</a:t>
          </a:r>
          <a:r>
            <a:rPr lang="en-US" altLang="ja-JP" sz="1400" b="0" i="0" baseline="0">
              <a:solidFill>
                <a:schemeClr val="dk1"/>
              </a:solidFill>
              <a:effectLst/>
              <a:latin typeface="+mn-lt"/>
              <a:ea typeface="+mn-ea"/>
              <a:cs typeface="+mn-cs"/>
            </a:rPr>
            <a:t>1</a:t>
          </a:r>
          <a:r>
            <a:rPr lang="ja-JP" altLang="ja-JP" sz="1400" b="0" i="0" baseline="0">
              <a:solidFill>
                <a:schemeClr val="dk1"/>
              </a:solidFill>
              <a:effectLst/>
              <a:latin typeface="+mn-lt"/>
              <a:ea typeface="+mn-ea"/>
              <a:cs typeface="+mn-cs"/>
            </a:rPr>
            <a:t>日現在：</a:t>
          </a:r>
          <a:r>
            <a:rPr lang="en-US" altLang="ja-JP" sz="1400" b="0" i="0" baseline="0">
              <a:solidFill>
                <a:schemeClr val="dk1"/>
              </a:solidFill>
              <a:effectLst/>
              <a:latin typeface="+mn-lt"/>
              <a:ea typeface="+mn-ea"/>
              <a:cs typeface="+mn-cs"/>
            </a:rPr>
            <a:t>46.2%</a:t>
          </a:r>
          <a:r>
            <a:rPr lang="ja-JP" altLang="ja-JP" sz="1400" b="0" i="0" baseline="0">
              <a:solidFill>
                <a:schemeClr val="dk1"/>
              </a:solidFill>
              <a:effectLst/>
              <a:latin typeface="+mn-lt"/>
              <a:ea typeface="+mn-ea"/>
              <a:cs typeface="+mn-cs"/>
            </a:rPr>
            <a:t>）であり、高齢者福祉や障害者福祉における経費は</a:t>
          </a:r>
          <a:r>
            <a:rPr lang="ja-JP" altLang="en-US" sz="1400" b="0" i="0" baseline="0">
              <a:solidFill>
                <a:schemeClr val="dk1"/>
              </a:solidFill>
              <a:effectLst/>
              <a:latin typeface="+mn-lt"/>
              <a:ea typeface="+mn-ea"/>
              <a:cs typeface="+mn-cs"/>
            </a:rPr>
            <a:t>高水準</a:t>
          </a:r>
          <a:r>
            <a:rPr lang="ja-JP" altLang="ja-JP" sz="1400" b="0" i="0" baseline="0">
              <a:solidFill>
                <a:schemeClr val="dk1"/>
              </a:solidFill>
              <a:effectLst/>
              <a:latin typeface="+mn-lt"/>
              <a:ea typeface="+mn-ea"/>
              <a:cs typeface="+mn-cs"/>
            </a:rPr>
            <a:t>にある。介護予防に重点を置いた施策を展開し現状の水準を上回らないよう努める。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1" name="直線コネクタ 180"/>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84" name="直線コネクタ 183"/>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7" name="直線コネクタ 186"/>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0" name="直線コネクタ 189"/>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0" name="円/楕円 199"/>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1"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2" name="円/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この項目には維持補修費及び繰出金が該当する。特別会計等への法定繰出金が増加傾向にあるため比率は上昇傾向にある。保険料等の適正度を検証し、一般会計の負担、つまりは町税からの負担が過剰とならないよう努めていく。</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163576</xdr:rowOff>
    </xdr:to>
    <xdr:cxnSp macro="">
      <xdr:nvCxnSpPr>
        <xdr:cNvPr id="239" name="直線コネクタ 238"/>
        <xdr:cNvCxnSpPr/>
      </xdr:nvCxnSpPr>
      <xdr:spPr>
        <a:xfrm>
          <a:off x="15671800" y="9737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136144</xdr:rowOff>
    </xdr:to>
    <xdr:cxnSp macro="">
      <xdr:nvCxnSpPr>
        <xdr:cNvPr id="242" name="直線コネクタ 241"/>
        <xdr:cNvCxnSpPr/>
      </xdr:nvCxnSpPr>
      <xdr:spPr>
        <a:xfrm>
          <a:off x="14782800" y="9691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90424</xdr:rowOff>
    </xdr:to>
    <xdr:cxnSp macro="">
      <xdr:nvCxnSpPr>
        <xdr:cNvPr id="245" name="直線コネクタ 244"/>
        <xdr:cNvCxnSpPr/>
      </xdr:nvCxnSpPr>
      <xdr:spPr>
        <a:xfrm>
          <a:off x="13893800" y="9655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99568</xdr:rowOff>
    </xdr:to>
    <xdr:cxnSp macro="">
      <xdr:nvCxnSpPr>
        <xdr:cNvPr id="248" name="直線コネクタ 247"/>
        <xdr:cNvCxnSpPr/>
      </xdr:nvCxnSpPr>
      <xdr:spPr>
        <a:xfrm flipV="1">
          <a:off x="13004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112776</xdr:rowOff>
    </xdr:from>
    <xdr:to>
      <xdr:col>24</xdr:col>
      <xdr:colOff>82550</xdr:colOff>
      <xdr:row>57</xdr:row>
      <xdr:rowOff>42926</xdr:rowOff>
    </xdr:to>
    <xdr:sp macro="" textlink="">
      <xdr:nvSpPr>
        <xdr:cNvPr id="258" name="円/楕円 257"/>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129303</xdr:rowOff>
    </xdr:from>
    <xdr:ext cx="762000" cy="259045"/>
    <xdr:sp macro="" textlink="">
      <xdr:nvSpPr>
        <xdr:cNvPr id="259" name="その他該当値テキスト"/>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0" name="円/楕円 259"/>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1" name="テキスト ボックス 26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2" name="円/楕円 261"/>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3" name="テキスト ボックス 262"/>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4" name="円/楕円 263"/>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114825</xdr:rowOff>
    </xdr:from>
    <xdr:ext cx="762000" cy="259045"/>
    <xdr:sp macro="" textlink="">
      <xdr:nvSpPr>
        <xdr:cNvPr id="265" name="テキスト ボックス 264"/>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66" name="円/楕円 265"/>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67" name="テキスト ボックス 266"/>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補助費等における経常収支比率は</a:t>
          </a:r>
          <a:r>
            <a:rPr lang="en-US" altLang="ja-JP" sz="1400" b="0" i="0" baseline="0">
              <a:solidFill>
                <a:schemeClr val="dk1"/>
              </a:solidFill>
              <a:effectLst/>
              <a:latin typeface="+mn-lt"/>
              <a:ea typeface="+mn-ea"/>
              <a:cs typeface="+mn-cs"/>
            </a:rPr>
            <a:t>13.8</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ポイント減少した。各種単独補助金は、効率的に行政運を行うことが可能な一方、形骸化し、前年度踏襲となる傾向が強いため、より一層内容審査に踏み込み、経費削減に努めていく。</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69850</xdr:rowOff>
    </xdr:to>
    <xdr:cxnSp macro="">
      <xdr:nvCxnSpPr>
        <xdr:cNvPr id="297" name="直線コネクタ 296"/>
        <xdr:cNvCxnSpPr/>
      </xdr:nvCxnSpPr>
      <xdr:spPr>
        <a:xfrm flipV="1">
          <a:off x="15671800" y="6358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78994</xdr:rowOff>
    </xdr:to>
    <xdr:cxnSp macro="">
      <xdr:nvCxnSpPr>
        <xdr:cNvPr id="300" name="直線コネクタ 299"/>
        <xdr:cNvCxnSpPr/>
      </xdr:nvCxnSpPr>
      <xdr:spPr>
        <a:xfrm flipV="1">
          <a:off x="14782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78994</xdr:rowOff>
    </xdr:to>
    <xdr:cxnSp macro="">
      <xdr:nvCxnSpPr>
        <xdr:cNvPr id="303" name="直線コネクタ 302"/>
        <xdr:cNvCxnSpPr/>
      </xdr:nvCxnSpPr>
      <xdr:spPr>
        <a:xfrm>
          <a:off x="13893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120142</xdr:rowOff>
    </xdr:to>
    <xdr:cxnSp macro="">
      <xdr:nvCxnSpPr>
        <xdr:cNvPr id="306" name="直線コネクタ 305"/>
        <xdr:cNvCxnSpPr/>
      </xdr:nvCxnSpPr>
      <xdr:spPr>
        <a:xfrm flipV="1">
          <a:off x="13004800" y="6395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6" name="円/楕円 31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17"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18" name="円/楕円 31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0" name="円/楕円 31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1" name="テキスト ボックス 32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2" name="円/楕円 32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3" name="テキスト ボックス 32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24" name="円/楕円 323"/>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25" name="テキスト ボックス 324"/>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公債費における経常収支比率は</a:t>
          </a:r>
          <a:r>
            <a:rPr lang="en-US" altLang="ja-JP" sz="1400" b="0" i="0" baseline="0">
              <a:solidFill>
                <a:schemeClr val="dk1"/>
              </a:solidFill>
              <a:effectLst/>
              <a:latin typeface="+mn-lt"/>
              <a:ea typeface="+mn-ea"/>
              <a:cs typeface="+mn-cs"/>
            </a:rPr>
            <a:t>15.5</a:t>
          </a:r>
          <a:r>
            <a:rPr lang="ja-JP" altLang="ja-JP" sz="1400" b="0" i="0" baseline="0">
              <a:solidFill>
                <a:schemeClr val="dk1"/>
              </a:solidFill>
              <a:effectLst/>
              <a:latin typeface="+mn-lt"/>
              <a:ea typeface="+mn-ea"/>
              <a:cs typeface="+mn-cs"/>
            </a:rPr>
            <a:t>％となり、平成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0.2</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した。</a:t>
          </a:r>
          <a:r>
            <a:rPr lang="ja-JP" altLang="en-US" sz="1400" b="0" i="0" baseline="0">
              <a:solidFill>
                <a:schemeClr val="dk1"/>
              </a:solidFill>
              <a:effectLst/>
              <a:latin typeface="+mn-lt"/>
              <a:ea typeface="+mn-ea"/>
              <a:cs typeface="+mn-cs"/>
            </a:rPr>
            <a:t>公債費決算額は小幅に減少したが、分母である標準財政規模が減少したため数値は増加となった。</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普通交付税への算入額とのバランスを考慮しながら</a:t>
          </a:r>
          <a:r>
            <a:rPr lang="ja-JP" altLang="ja-JP" sz="1400" b="0" i="0" baseline="0">
              <a:solidFill>
                <a:schemeClr val="dk1"/>
              </a:solidFill>
              <a:effectLst/>
              <a:latin typeface="+mn-lt"/>
              <a:ea typeface="+mn-ea"/>
              <a:cs typeface="+mn-cs"/>
            </a:rPr>
            <a:t>公債費負担の軽減と平準化に努めていく。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69850</xdr:rowOff>
    </xdr:to>
    <xdr:cxnSp macro="">
      <xdr:nvCxnSpPr>
        <xdr:cNvPr id="357" name="直線コネクタ 356"/>
        <xdr:cNvCxnSpPr/>
      </xdr:nvCxnSpPr>
      <xdr:spPr>
        <a:xfrm>
          <a:off x="3987800" y="13092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96520</xdr:rowOff>
    </xdr:to>
    <xdr:cxnSp macro="">
      <xdr:nvCxnSpPr>
        <xdr:cNvPr id="360" name="直線コネクタ 359"/>
        <xdr:cNvCxnSpPr/>
      </xdr:nvCxnSpPr>
      <xdr:spPr>
        <a:xfrm flipV="1">
          <a:off x="3098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119380</xdr:rowOff>
    </xdr:to>
    <xdr:cxnSp macro="">
      <xdr:nvCxnSpPr>
        <xdr:cNvPr id="363" name="直線コネクタ 362"/>
        <xdr:cNvCxnSpPr/>
      </xdr:nvCxnSpPr>
      <xdr:spPr>
        <a:xfrm flipV="1">
          <a:off x="2209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76</xdr:row>
      <xdr:rowOff>168911</xdr:rowOff>
    </xdr:to>
    <xdr:cxnSp macro="">
      <xdr:nvCxnSpPr>
        <xdr:cNvPr id="366" name="直線コネクタ 365"/>
        <xdr:cNvCxnSpPr/>
      </xdr:nvCxnSpPr>
      <xdr:spPr>
        <a:xfrm flipV="1">
          <a:off x="1320800" y="131495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76" name="円/楕円 375"/>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35577</xdr:rowOff>
    </xdr:from>
    <xdr:ext cx="762000" cy="259045"/>
    <xdr:sp macro="" textlink="">
      <xdr:nvSpPr>
        <xdr:cNvPr id="377"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xdr:rowOff>
    </xdr:from>
    <xdr:to>
      <xdr:col>5</xdr:col>
      <xdr:colOff>600075</xdr:colOff>
      <xdr:row>76</xdr:row>
      <xdr:rowOff>113030</xdr:rowOff>
    </xdr:to>
    <xdr:sp macro="" textlink="">
      <xdr:nvSpPr>
        <xdr:cNvPr id="378" name="円/楕円 377"/>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79" name="テキスト ボックス 378"/>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0" name="円/楕円 379"/>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81" name="テキスト ボックス 380"/>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2" name="円/楕円 381"/>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84" name="円/楕円 383"/>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33038</xdr:rowOff>
    </xdr:from>
    <xdr:ext cx="762000" cy="259045"/>
    <xdr:sp macro="" textlink="">
      <xdr:nvSpPr>
        <xdr:cNvPr id="385" name="テキスト ボックス 384"/>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経常一般財源総額</a:t>
          </a:r>
          <a:r>
            <a:rPr lang="ja-JP" altLang="en-US" sz="1400" b="0" i="0" baseline="0">
              <a:solidFill>
                <a:schemeClr val="dk1"/>
              </a:solidFill>
              <a:effectLst/>
              <a:latin typeface="+mn-lt"/>
              <a:ea typeface="+mn-ea"/>
              <a:cs typeface="+mn-cs"/>
            </a:rPr>
            <a:t>が減少し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加えて人件費や物件費の</a:t>
          </a:r>
          <a:r>
            <a:rPr lang="ja-JP" altLang="ja-JP" sz="1400" b="0" i="0" baseline="0">
              <a:solidFill>
                <a:schemeClr val="dk1"/>
              </a:solidFill>
              <a:effectLst/>
              <a:latin typeface="+mn-lt"/>
              <a:ea typeface="+mn-ea"/>
              <a:cs typeface="+mn-cs"/>
            </a:rPr>
            <a:t>経常経費</a:t>
          </a:r>
          <a:r>
            <a:rPr lang="ja-JP" altLang="en-US" sz="1400" b="0" i="0" baseline="0">
              <a:solidFill>
                <a:schemeClr val="dk1"/>
              </a:solidFill>
              <a:effectLst/>
              <a:latin typeface="+mn-lt"/>
              <a:ea typeface="+mn-ea"/>
              <a:cs typeface="+mn-cs"/>
            </a:rPr>
            <a:t>に充当された</a:t>
          </a:r>
          <a:r>
            <a:rPr lang="ja-JP" altLang="ja-JP" sz="1400" b="0" i="0" baseline="0">
              <a:solidFill>
                <a:schemeClr val="dk1"/>
              </a:solidFill>
              <a:effectLst/>
              <a:latin typeface="+mn-lt"/>
              <a:ea typeface="+mn-ea"/>
              <a:cs typeface="+mn-cs"/>
            </a:rPr>
            <a:t>一般財源が増加したため、平成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年度と比較して</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ポイント上昇した。事務事業の効率化を図り、柔軟で安定した財政構造の確立を目指す。</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79</xdr:row>
      <xdr:rowOff>1270</xdr:rowOff>
    </xdr:to>
    <xdr:cxnSp macro="">
      <xdr:nvCxnSpPr>
        <xdr:cNvPr id="418" name="直線コネクタ 417"/>
        <xdr:cNvCxnSpPr/>
      </xdr:nvCxnSpPr>
      <xdr:spPr>
        <a:xfrm>
          <a:off x="15671800" y="13446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73661</xdr:rowOff>
    </xdr:to>
    <xdr:cxnSp macro="">
      <xdr:nvCxnSpPr>
        <xdr:cNvPr id="421" name="直線コネクタ 420"/>
        <xdr:cNvCxnSpPr/>
      </xdr:nvCxnSpPr>
      <xdr:spPr>
        <a:xfrm>
          <a:off x="14782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161289</xdr:rowOff>
    </xdr:to>
    <xdr:cxnSp macro="">
      <xdr:nvCxnSpPr>
        <xdr:cNvPr id="424" name="直線コネクタ 423"/>
        <xdr:cNvCxnSpPr/>
      </xdr:nvCxnSpPr>
      <xdr:spPr>
        <a:xfrm>
          <a:off x="13893800" y="132829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149861</xdr:rowOff>
    </xdr:to>
    <xdr:cxnSp macro="">
      <xdr:nvCxnSpPr>
        <xdr:cNvPr id="427" name="直線コネクタ 426"/>
        <xdr:cNvCxnSpPr/>
      </xdr:nvCxnSpPr>
      <xdr:spPr>
        <a:xfrm flipV="1">
          <a:off x="13004800" y="132829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37" name="円/楕円 436"/>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38"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39" name="円/楕円 438"/>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0" name="テキスト ボックス 439"/>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1" name="円/楕円 44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2" name="テキスト ボックス 44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3" name="円/楕円 442"/>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4" name="テキスト ボックス 443"/>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45" name="円/楕円 444"/>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46" name="テキスト ボックス 445"/>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千葉県御宿町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143859</xdr:rowOff>
    </xdr:from>
    <xdr:to>
      <xdr:col>4</xdr:col>
      <xdr:colOff>1117600</xdr:colOff>
      <xdr:row>18</xdr:row>
      <xdr:rowOff>18720</xdr:rowOff>
    </xdr:to>
    <xdr:cxnSp macro="">
      <xdr:nvCxnSpPr>
        <xdr:cNvPr id="54" name="直線コネクタ 53"/>
        <xdr:cNvCxnSpPr/>
      </xdr:nvCxnSpPr>
      <xdr:spPr bwMode="auto">
        <a:xfrm flipV="1">
          <a:off x="5003800" y="3106134"/>
          <a:ext cx="647700" cy="4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160814</xdr:rowOff>
    </xdr:from>
    <xdr:to>
      <xdr:col>4</xdr:col>
      <xdr:colOff>469900</xdr:colOff>
      <xdr:row>18</xdr:row>
      <xdr:rowOff>18720</xdr:rowOff>
    </xdr:to>
    <xdr:cxnSp macro="">
      <xdr:nvCxnSpPr>
        <xdr:cNvPr id="57" name="直線コネクタ 56"/>
        <xdr:cNvCxnSpPr/>
      </xdr:nvCxnSpPr>
      <xdr:spPr bwMode="auto">
        <a:xfrm>
          <a:off x="4305300" y="3123089"/>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160814</xdr:rowOff>
    </xdr:from>
    <xdr:to>
      <xdr:col>3</xdr:col>
      <xdr:colOff>904875</xdr:colOff>
      <xdr:row>17</xdr:row>
      <xdr:rowOff>163671</xdr:rowOff>
    </xdr:to>
    <xdr:cxnSp macro="">
      <xdr:nvCxnSpPr>
        <xdr:cNvPr id="60" name="直線コネクタ 59"/>
        <xdr:cNvCxnSpPr/>
      </xdr:nvCxnSpPr>
      <xdr:spPr bwMode="auto">
        <a:xfrm flipV="1">
          <a:off x="3606800" y="3123089"/>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163671</xdr:rowOff>
    </xdr:from>
    <xdr:to>
      <xdr:col>3</xdr:col>
      <xdr:colOff>206375</xdr:colOff>
      <xdr:row>18</xdr:row>
      <xdr:rowOff>6528</xdr:rowOff>
    </xdr:to>
    <xdr:cxnSp macro="">
      <xdr:nvCxnSpPr>
        <xdr:cNvPr id="63" name="直線コネクタ 62"/>
        <xdr:cNvCxnSpPr/>
      </xdr:nvCxnSpPr>
      <xdr:spPr bwMode="auto">
        <a:xfrm flipV="1">
          <a:off x="2908300" y="3125946"/>
          <a:ext cx="698500" cy="1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93059</xdr:rowOff>
    </xdr:from>
    <xdr:to>
      <xdr:col>5</xdr:col>
      <xdr:colOff>34925</xdr:colOff>
      <xdr:row>18</xdr:row>
      <xdr:rowOff>23209</xdr:rowOff>
    </xdr:to>
    <xdr:sp macro="" textlink="">
      <xdr:nvSpPr>
        <xdr:cNvPr id="73" name="円/楕円 72"/>
        <xdr:cNvSpPr/>
      </xdr:nvSpPr>
      <xdr:spPr bwMode="auto">
        <a:xfrm>
          <a:off x="5600700" y="305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65136</xdr:rowOff>
    </xdr:from>
    <xdr:ext cx="762000" cy="259045"/>
    <xdr:sp macro="" textlink="">
      <xdr:nvSpPr>
        <xdr:cNvPr id="74" name="人口1人当たり決算額の推移該当値テキスト130"/>
        <xdr:cNvSpPr txBox="1"/>
      </xdr:nvSpPr>
      <xdr:spPr>
        <a:xfrm>
          <a:off x="5740400" y="30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139370</xdr:rowOff>
    </xdr:from>
    <xdr:to>
      <xdr:col>4</xdr:col>
      <xdr:colOff>520700</xdr:colOff>
      <xdr:row>18</xdr:row>
      <xdr:rowOff>69520</xdr:rowOff>
    </xdr:to>
    <xdr:sp macro="" textlink="">
      <xdr:nvSpPr>
        <xdr:cNvPr id="75" name="円/楕円 74"/>
        <xdr:cNvSpPr/>
      </xdr:nvSpPr>
      <xdr:spPr bwMode="auto">
        <a:xfrm>
          <a:off x="4953000" y="310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54297</xdr:rowOff>
    </xdr:from>
    <xdr:ext cx="736600" cy="259045"/>
    <xdr:sp macro="" textlink="">
      <xdr:nvSpPr>
        <xdr:cNvPr id="76" name="テキスト ボックス 75"/>
        <xdr:cNvSpPr txBox="1"/>
      </xdr:nvSpPr>
      <xdr:spPr>
        <a:xfrm>
          <a:off x="4622800" y="318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110014</xdr:rowOff>
    </xdr:from>
    <xdr:to>
      <xdr:col>3</xdr:col>
      <xdr:colOff>955675</xdr:colOff>
      <xdr:row>18</xdr:row>
      <xdr:rowOff>40164</xdr:rowOff>
    </xdr:to>
    <xdr:sp macro="" textlink="">
      <xdr:nvSpPr>
        <xdr:cNvPr id="77" name="円/楕円 76"/>
        <xdr:cNvSpPr/>
      </xdr:nvSpPr>
      <xdr:spPr bwMode="auto">
        <a:xfrm>
          <a:off x="4254500" y="30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24941</xdr:rowOff>
    </xdr:from>
    <xdr:ext cx="762000" cy="259045"/>
    <xdr:sp macro="" textlink="">
      <xdr:nvSpPr>
        <xdr:cNvPr id="78" name="テキスト ボックス 77"/>
        <xdr:cNvSpPr txBox="1"/>
      </xdr:nvSpPr>
      <xdr:spPr>
        <a:xfrm>
          <a:off x="3924300" y="31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112871</xdr:rowOff>
    </xdr:from>
    <xdr:to>
      <xdr:col>3</xdr:col>
      <xdr:colOff>257175</xdr:colOff>
      <xdr:row>18</xdr:row>
      <xdr:rowOff>43021</xdr:rowOff>
    </xdr:to>
    <xdr:sp macro="" textlink="">
      <xdr:nvSpPr>
        <xdr:cNvPr id="79" name="円/楕円 78"/>
        <xdr:cNvSpPr/>
      </xdr:nvSpPr>
      <xdr:spPr bwMode="auto">
        <a:xfrm>
          <a:off x="3556000" y="307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27798</xdr:rowOff>
    </xdr:from>
    <xdr:ext cx="762000" cy="259045"/>
    <xdr:sp macro="" textlink="">
      <xdr:nvSpPr>
        <xdr:cNvPr id="80" name="テキスト ボックス 79"/>
        <xdr:cNvSpPr txBox="1"/>
      </xdr:nvSpPr>
      <xdr:spPr>
        <a:xfrm>
          <a:off x="3225800" y="316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127178</xdr:rowOff>
    </xdr:from>
    <xdr:to>
      <xdr:col>2</xdr:col>
      <xdr:colOff>692150</xdr:colOff>
      <xdr:row>18</xdr:row>
      <xdr:rowOff>57328</xdr:rowOff>
    </xdr:to>
    <xdr:sp macro="" textlink="">
      <xdr:nvSpPr>
        <xdr:cNvPr id="81" name="円/楕円 80"/>
        <xdr:cNvSpPr/>
      </xdr:nvSpPr>
      <xdr:spPr bwMode="auto">
        <a:xfrm>
          <a:off x="28575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42105</xdr:rowOff>
    </xdr:from>
    <xdr:ext cx="762000" cy="259045"/>
    <xdr:sp macro="" textlink="">
      <xdr:nvSpPr>
        <xdr:cNvPr id="82" name="テキスト ボックス 81"/>
        <xdr:cNvSpPr txBox="1"/>
      </xdr:nvSpPr>
      <xdr:spPr>
        <a:xfrm>
          <a:off x="25273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74079</xdr:rowOff>
    </xdr:from>
    <xdr:to>
      <xdr:col>4</xdr:col>
      <xdr:colOff>1117600</xdr:colOff>
      <xdr:row>37</xdr:row>
      <xdr:rowOff>116999</xdr:rowOff>
    </xdr:to>
    <xdr:cxnSp macro="">
      <xdr:nvCxnSpPr>
        <xdr:cNvPr id="116" name="直線コネクタ 115"/>
        <xdr:cNvCxnSpPr/>
      </xdr:nvCxnSpPr>
      <xdr:spPr bwMode="auto">
        <a:xfrm flipV="1">
          <a:off x="5003800" y="7198779"/>
          <a:ext cx="6477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46437</xdr:rowOff>
    </xdr:from>
    <xdr:to>
      <xdr:col>4</xdr:col>
      <xdr:colOff>469900</xdr:colOff>
      <xdr:row>37</xdr:row>
      <xdr:rowOff>116999</xdr:rowOff>
    </xdr:to>
    <xdr:cxnSp macro="">
      <xdr:nvCxnSpPr>
        <xdr:cNvPr id="119" name="直線コネクタ 118"/>
        <xdr:cNvCxnSpPr/>
      </xdr:nvCxnSpPr>
      <xdr:spPr bwMode="auto">
        <a:xfrm>
          <a:off x="4305300" y="7171137"/>
          <a:ext cx="698500" cy="7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159880</xdr:rowOff>
    </xdr:from>
    <xdr:to>
      <xdr:col>3</xdr:col>
      <xdr:colOff>904875</xdr:colOff>
      <xdr:row>37</xdr:row>
      <xdr:rowOff>46437</xdr:rowOff>
    </xdr:to>
    <xdr:cxnSp macro="">
      <xdr:nvCxnSpPr>
        <xdr:cNvPr id="122" name="直線コネクタ 121"/>
        <xdr:cNvCxnSpPr/>
      </xdr:nvCxnSpPr>
      <xdr:spPr bwMode="auto">
        <a:xfrm>
          <a:off x="3606800" y="7113130"/>
          <a:ext cx="698500" cy="58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116656</xdr:rowOff>
    </xdr:from>
    <xdr:to>
      <xdr:col>3</xdr:col>
      <xdr:colOff>206375</xdr:colOff>
      <xdr:row>36</xdr:row>
      <xdr:rowOff>159880</xdr:rowOff>
    </xdr:to>
    <xdr:cxnSp macro="">
      <xdr:nvCxnSpPr>
        <xdr:cNvPr id="125" name="直線コネクタ 124"/>
        <xdr:cNvCxnSpPr/>
      </xdr:nvCxnSpPr>
      <xdr:spPr bwMode="auto">
        <a:xfrm>
          <a:off x="2908300" y="7069906"/>
          <a:ext cx="698500" cy="4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23279</xdr:rowOff>
    </xdr:from>
    <xdr:to>
      <xdr:col>5</xdr:col>
      <xdr:colOff>34925</xdr:colOff>
      <xdr:row>37</xdr:row>
      <xdr:rowOff>124879</xdr:rowOff>
    </xdr:to>
    <xdr:sp macro="" textlink="">
      <xdr:nvSpPr>
        <xdr:cNvPr id="135" name="円/楕円 134"/>
        <xdr:cNvSpPr/>
      </xdr:nvSpPr>
      <xdr:spPr bwMode="auto">
        <a:xfrm>
          <a:off x="5600700" y="714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166806</xdr:rowOff>
    </xdr:from>
    <xdr:ext cx="762000" cy="259045"/>
    <xdr:sp macro="" textlink="">
      <xdr:nvSpPr>
        <xdr:cNvPr id="136" name="人口1人当たり決算額の推移該当値テキスト445"/>
        <xdr:cNvSpPr txBox="1"/>
      </xdr:nvSpPr>
      <xdr:spPr>
        <a:xfrm>
          <a:off x="5740400" y="71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66199</xdr:rowOff>
    </xdr:from>
    <xdr:to>
      <xdr:col>4</xdr:col>
      <xdr:colOff>520700</xdr:colOff>
      <xdr:row>37</xdr:row>
      <xdr:rowOff>167799</xdr:rowOff>
    </xdr:to>
    <xdr:sp macro="" textlink="">
      <xdr:nvSpPr>
        <xdr:cNvPr id="137" name="円/楕円 136"/>
        <xdr:cNvSpPr/>
      </xdr:nvSpPr>
      <xdr:spPr bwMode="auto">
        <a:xfrm>
          <a:off x="4953000" y="719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152576</xdr:rowOff>
    </xdr:from>
    <xdr:ext cx="736600" cy="259045"/>
    <xdr:sp macro="" textlink="">
      <xdr:nvSpPr>
        <xdr:cNvPr id="138" name="テキスト ボックス 137"/>
        <xdr:cNvSpPr txBox="1"/>
      </xdr:nvSpPr>
      <xdr:spPr>
        <a:xfrm>
          <a:off x="4622800" y="727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167087</xdr:rowOff>
    </xdr:from>
    <xdr:to>
      <xdr:col>3</xdr:col>
      <xdr:colOff>955675</xdr:colOff>
      <xdr:row>37</xdr:row>
      <xdr:rowOff>97237</xdr:rowOff>
    </xdr:to>
    <xdr:sp macro="" textlink="">
      <xdr:nvSpPr>
        <xdr:cNvPr id="139" name="円/楕円 138"/>
        <xdr:cNvSpPr/>
      </xdr:nvSpPr>
      <xdr:spPr bwMode="auto">
        <a:xfrm>
          <a:off x="4254500" y="71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82014</xdr:rowOff>
    </xdr:from>
    <xdr:ext cx="762000" cy="259045"/>
    <xdr:sp macro="" textlink="">
      <xdr:nvSpPr>
        <xdr:cNvPr id="140" name="テキスト ボックス 139"/>
        <xdr:cNvSpPr txBox="1"/>
      </xdr:nvSpPr>
      <xdr:spPr>
        <a:xfrm>
          <a:off x="3924300" y="720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109080</xdr:rowOff>
    </xdr:from>
    <xdr:to>
      <xdr:col>3</xdr:col>
      <xdr:colOff>257175</xdr:colOff>
      <xdr:row>37</xdr:row>
      <xdr:rowOff>39230</xdr:rowOff>
    </xdr:to>
    <xdr:sp macro="" textlink="">
      <xdr:nvSpPr>
        <xdr:cNvPr id="141" name="円/楕円 140"/>
        <xdr:cNvSpPr/>
      </xdr:nvSpPr>
      <xdr:spPr bwMode="auto">
        <a:xfrm>
          <a:off x="3556000" y="7062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24007</xdr:rowOff>
    </xdr:from>
    <xdr:ext cx="762000" cy="259045"/>
    <xdr:sp macro="" textlink="">
      <xdr:nvSpPr>
        <xdr:cNvPr id="142" name="テキスト ボックス 141"/>
        <xdr:cNvSpPr txBox="1"/>
      </xdr:nvSpPr>
      <xdr:spPr>
        <a:xfrm>
          <a:off x="3225800" y="71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65856</xdr:rowOff>
    </xdr:from>
    <xdr:to>
      <xdr:col>2</xdr:col>
      <xdr:colOff>692150</xdr:colOff>
      <xdr:row>36</xdr:row>
      <xdr:rowOff>167456</xdr:rowOff>
    </xdr:to>
    <xdr:sp macro="" textlink="">
      <xdr:nvSpPr>
        <xdr:cNvPr id="143" name="円/楕円 142"/>
        <xdr:cNvSpPr/>
      </xdr:nvSpPr>
      <xdr:spPr bwMode="auto">
        <a:xfrm>
          <a:off x="2857500" y="701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152233</xdr:rowOff>
    </xdr:from>
    <xdr:ext cx="762000" cy="259045"/>
    <xdr:sp macro="" textlink="">
      <xdr:nvSpPr>
        <xdr:cNvPr id="144" name="テキスト ボックス 143"/>
        <xdr:cNvSpPr txBox="1"/>
      </xdr:nvSpPr>
      <xdr:spPr>
        <a:xfrm>
          <a:off x="2527300" y="71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財政調整基金は、平成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年度以降同水準</a:t>
          </a:r>
          <a:r>
            <a:rPr lang="ja-JP" altLang="en-US" sz="1300" b="0" i="0" baseline="0">
              <a:solidFill>
                <a:schemeClr val="dk1"/>
              </a:solidFill>
              <a:effectLst/>
              <a:latin typeface="+mn-lt"/>
              <a:ea typeface="+mn-ea"/>
              <a:cs typeface="+mn-cs"/>
            </a:rPr>
            <a:t>で推移し、平成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年度は他会計からの臨時的繰入金に対応した積立てを行った</a:t>
          </a:r>
          <a:r>
            <a:rPr lang="ja-JP" altLang="ja-JP" sz="1300" b="0" i="0" baseline="0">
              <a:solidFill>
                <a:schemeClr val="dk1"/>
              </a:solidFill>
              <a:effectLst/>
              <a:latin typeface="+mn-lt"/>
              <a:ea typeface="+mn-ea"/>
              <a:cs typeface="+mn-cs"/>
            </a:rPr>
            <a:t>。今後は、</a:t>
          </a:r>
          <a:r>
            <a:rPr lang="ja-JP" altLang="en-US" sz="1300" b="0" i="0" baseline="0">
              <a:solidFill>
                <a:schemeClr val="dk1"/>
              </a:solidFill>
              <a:effectLst/>
              <a:latin typeface="+mn-lt"/>
              <a:ea typeface="+mn-ea"/>
              <a:cs typeface="+mn-cs"/>
            </a:rPr>
            <a:t>認定こども園</a:t>
          </a:r>
          <a:r>
            <a:rPr lang="ja-JP" altLang="ja-JP" sz="1300" b="0" i="0" baseline="0">
              <a:solidFill>
                <a:schemeClr val="dk1"/>
              </a:solidFill>
              <a:effectLst/>
              <a:latin typeface="+mn-lt"/>
              <a:ea typeface="+mn-ea"/>
              <a:cs typeface="+mn-cs"/>
            </a:rPr>
            <a:t>建設や</a:t>
          </a:r>
          <a:r>
            <a:rPr lang="ja-JP" altLang="en-US" sz="1300" b="0" i="0" baseline="0">
              <a:solidFill>
                <a:schemeClr val="dk1"/>
              </a:solidFill>
              <a:effectLst/>
              <a:latin typeface="+mn-lt"/>
              <a:ea typeface="+mn-ea"/>
              <a:cs typeface="+mn-cs"/>
            </a:rPr>
            <a:t>防災行政無線のデジタル化、共同調理場建設</a:t>
          </a:r>
          <a:r>
            <a:rPr lang="ja-JP" altLang="ja-JP" sz="1300" b="0" i="0" baseline="0">
              <a:solidFill>
                <a:schemeClr val="dk1"/>
              </a:solidFill>
              <a:effectLst/>
              <a:latin typeface="+mn-lt"/>
              <a:ea typeface="+mn-ea"/>
              <a:cs typeface="+mn-cs"/>
            </a:rPr>
            <a:t>に係る多額の需要が見込まれており、財政状況に応じて積立てを行っていきたい。実質単年度収支は、</a:t>
          </a:r>
          <a:r>
            <a:rPr lang="ja-JP" altLang="en-US" sz="1300" b="0" i="0" baseline="0">
              <a:solidFill>
                <a:schemeClr val="dk1"/>
              </a:solidFill>
              <a:effectLst/>
              <a:latin typeface="+mn-lt"/>
              <a:ea typeface="+mn-ea"/>
              <a:cs typeface="+mn-cs"/>
            </a:rPr>
            <a:t>歳出執行率の増加により減少した</a:t>
          </a:r>
          <a:r>
            <a:rPr lang="ja-JP" altLang="ja-JP" sz="1300" b="0" i="0" baseline="0">
              <a:solidFill>
                <a:schemeClr val="dk1"/>
              </a:solidFill>
              <a:effectLst/>
              <a:latin typeface="+mn-lt"/>
              <a:ea typeface="+mn-ea"/>
              <a:cs typeface="+mn-cs"/>
            </a:rPr>
            <a:t>。単年度収支が多額であるとの監査による指摘を受けており、予算査定の精緻化や適切な補正予算対応により水準を下げていく考えである。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年度も歳計現金や資金の不足は生じていないことから、連結実質赤字比率は該当とならない。黒字額は過去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年間で同水準を維持しており、今後も引き続き</a:t>
          </a:r>
          <a:r>
            <a:rPr lang="ja-JP" altLang="en-US" sz="1400" b="0" i="0" baseline="0">
              <a:solidFill>
                <a:schemeClr val="dk1"/>
              </a:solidFill>
              <a:effectLst/>
              <a:latin typeface="+mn-lt"/>
              <a:ea typeface="+mn-ea"/>
              <a:cs typeface="+mn-cs"/>
            </a:rPr>
            <a:t>安定した財政運営に努める。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年度までは減少傾向にあったが、平成</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年度は算入公債費等が減少し</a:t>
          </a:r>
          <a:r>
            <a:rPr lang="ja-JP" altLang="ja-JP" sz="1400" b="0" i="0" baseline="0">
              <a:solidFill>
                <a:schemeClr val="dk1"/>
              </a:solidFill>
              <a:effectLst/>
              <a:latin typeface="+mn-lt"/>
              <a:ea typeface="+mn-ea"/>
              <a:cs typeface="+mn-cs"/>
            </a:rPr>
            <a:t>実質公債費比率の分子は</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した。普通交付税への算入額とのバランスを考慮しながら公債費負担の軽減と平準化に努めていく。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直近</a:t>
          </a:r>
          <a:r>
            <a:rPr lang="en-US" altLang="ja-JP" sz="1400" b="0" i="0" baseline="0">
              <a:solidFill>
                <a:schemeClr val="dk1"/>
              </a:solidFill>
              <a:effectLst/>
              <a:latin typeface="+mn-lt"/>
              <a:ea typeface="+mn-ea"/>
              <a:cs typeface="+mn-cs"/>
            </a:rPr>
            <a:t>5</a:t>
          </a:r>
          <a:r>
            <a:rPr lang="ja-JP" altLang="en-US" sz="1400" b="0" i="0" baseline="0">
              <a:solidFill>
                <a:schemeClr val="dk1"/>
              </a:solidFill>
              <a:effectLst/>
              <a:latin typeface="+mn-lt"/>
              <a:ea typeface="+mn-ea"/>
              <a:cs typeface="+mn-cs"/>
            </a:rPr>
            <a:t>年間は減少傾向が続いている。平成</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年度も昨年度と比較し地方債現在高が減少し、さらに充当可能基金の増加や過年度に発行した臨時財政対策債償還に対する基準財政需要額算入見込額の増加などにより将来負担比率の分子は減少した。</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年度以降</a:t>
          </a:r>
          <a:r>
            <a:rPr lang="ja-JP" altLang="en-US" sz="1400" b="0" i="0" baseline="0">
              <a:solidFill>
                <a:schemeClr val="dk1"/>
              </a:solidFill>
              <a:effectLst/>
              <a:latin typeface="+mn-lt"/>
              <a:ea typeface="+mn-ea"/>
              <a:cs typeface="+mn-cs"/>
            </a:rPr>
            <a:t>は認定こども園</a:t>
          </a:r>
          <a:r>
            <a:rPr lang="ja-JP" altLang="ja-JP" sz="1400" b="0" i="0" baseline="0">
              <a:solidFill>
                <a:schemeClr val="dk1"/>
              </a:solidFill>
              <a:effectLst/>
              <a:latin typeface="+mn-lt"/>
              <a:ea typeface="+mn-ea"/>
              <a:cs typeface="+mn-cs"/>
            </a:rPr>
            <a:t>建設</a:t>
          </a:r>
          <a:r>
            <a:rPr lang="ja-JP" altLang="en-US" sz="1400" b="0" i="0" baseline="0">
              <a:solidFill>
                <a:schemeClr val="dk1"/>
              </a:solidFill>
              <a:effectLst/>
              <a:latin typeface="+mn-lt"/>
              <a:ea typeface="+mn-ea"/>
              <a:cs typeface="+mn-cs"/>
            </a:rPr>
            <a:t>事業</a:t>
          </a:r>
          <a:r>
            <a:rPr lang="ja-JP" altLang="ja-JP" sz="1400" b="0" i="0" baseline="0">
              <a:solidFill>
                <a:schemeClr val="dk1"/>
              </a:solidFill>
              <a:effectLst/>
              <a:latin typeface="+mn-lt"/>
              <a:ea typeface="+mn-ea"/>
              <a:cs typeface="+mn-cs"/>
            </a:rPr>
            <a:t>や</a:t>
          </a:r>
          <a:r>
            <a:rPr lang="ja-JP" altLang="en-US" sz="1400" b="0" i="0" baseline="0">
              <a:solidFill>
                <a:schemeClr val="dk1"/>
              </a:solidFill>
              <a:effectLst/>
              <a:latin typeface="+mn-lt"/>
              <a:ea typeface="+mn-ea"/>
              <a:cs typeface="+mn-cs"/>
            </a:rPr>
            <a:t>防災行政無線のデジタル化、共同調理場建設</a:t>
          </a:r>
          <a:r>
            <a:rPr lang="ja-JP" altLang="ja-JP" sz="1400" b="0" i="0" baseline="0">
              <a:solidFill>
                <a:schemeClr val="dk1"/>
              </a:solidFill>
              <a:effectLst/>
              <a:latin typeface="+mn-lt"/>
              <a:ea typeface="+mn-ea"/>
              <a:cs typeface="+mn-cs"/>
            </a:rPr>
            <a:t>に</a:t>
          </a:r>
          <a:r>
            <a:rPr lang="ja-JP" altLang="en-US" sz="1400" b="0" i="0" baseline="0">
              <a:solidFill>
                <a:schemeClr val="dk1"/>
              </a:solidFill>
              <a:effectLst/>
              <a:latin typeface="+mn-lt"/>
              <a:ea typeface="+mn-ea"/>
              <a:cs typeface="+mn-cs"/>
            </a:rPr>
            <a:t>対応するための地方債発行</a:t>
          </a:r>
          <a:r>
            <a:rPr lang="ja-JP" altLang="ja-JP" sz="1400" b="0" i="0" baseline="0">
              <a:solidFill>
                <a:schemeClr val="dk1"/>
              </a:solidFill>
              <a:effectLst/>
              <a:latin typeface="+mn-lt"/>
              <a:ea typeface="+mn-ea"/>
              <a:cs typeface="+mn-cs"/>
            </a:rPr>
            <a:t>が見込まれるため、計画的な基金の積立てに努めていきたい。</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3410275</v>
      </c>
      <c r="BO4" s="379"/>
      <c r="BP4" s="379"/>
      <c r="BQ4" s="379"/>
      <c r="BR4" s="379"/>
      <c r="BS4" s="379"/>
      <c r="BT4" s="379"/>
      <c r="BU4" s="380"/>
      <c r="BV4" s="378">
        <v>3507464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9.6999999999999993</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3228901</v>
      </c>
      <c r="BO5" s="384"/>
      <c r="BP5" s="384"/>
      <c r="BQ5" s="384"/>
      <c r="BR5" s="384"/>
      <c r="BS5" s="384"/>
      <c r="BT5" s="384"/>
      <c r="BU5" s="385"/>
      <c r="BV5" s="383">
        <v>3269836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92.7</v>
      </c>
      <c r="CU5" s="354"/>
      <c r="CV5" s="354"/>
      <c r="CW5" s="354"/>
      <c r="CX5" s="354"/>
      <c r="CY5" s="354"/>
      <c r="CZ5" s="354"/>
      <c r="DA5" s="355"/>
      <c r="DB5" s="353">
        <v>89.9</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181374</v>
      </c>
      <c r="BO6" s="384"/>
      <c r="BP6" s="384"/>
      <c r="BQ6" s="384"/>
      <c r="BR6" s="384"/>
      <c r="BS6" s="384"/>
      <c r="BT6" s="384"/>
      <c r="BU6" s="385"/>
      <c r="BV6" s="383">
        <v>237628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99.9</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4786</v>
      </c>
      <c r="BO7" s="384"/>
      <c r="BP7" s="384"/>
      <c r="BQ7" s="384"/>
      <c r="BR7" s="384"/>
      <c r="BS7" s="384"/>
      <c r="BT7" s="384"/>
      <c r="BU7" s="385"/>
      <c r="BV7" s="383">
        <v>16104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2252476</v>
      </c>
      <c r="CU7" s="384"/>
      <c r="CV7" s="384"/>
      <c r="CW7" s="384"/>
      <c r="CX7" s="384"/>
      <c r="CY7" s="384"/>
      <c r="CZ7" s="384"/>
      <c r="DA7" s="385"/>
      <c r="DB7" s="383">
        <v>2286250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176588</v>
      </c>
      <c r="BO8" s="384"/>
      <c r="BP8" s="384"/>
      <c r="BQ8" s="384"/>
      <c r="BR8" s="384"/>
      <c r="BS8" s="384"/>
      <c r="BT8" s="384"/>
      <c r="BU8" s="385"/>
      <c r="BV8" s="383">
        <v>221524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7738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-44936</v>
      </c>
      <c r="BO9" s="384"/>
      <c r="BP9" s="384"/>
      <c r="BQ9" s="384"/>
      <c r="BR9" s="384"/>
      <c r="BS9" s="384"/>
      <c r="BT9" s="384"/>
      <c r="BU9" s="385"/>
      <c r="BV9" s="383">
        <v>54891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13.3</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7942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10094</v>
      </c>
      <c r="BO10" s="384"/>
      <c r="BP10" s="384"/>
      <c r="BQ10" s="384"/>
      <c r="BR10" s="384"/>
      <c r="BS10" s="384"/>
      <c r="BT10" s="384"/>
      <c r="BU10" s="385"/>
      <c r="BV10" s="383">
        <v>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7855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7815</v>
      </c>
      <c r="S13" s="485"/>
      <c r="T13" s="485"/>
      <c r="U13" s="485"/>
      <c r="V13" s="486"/>
      <c r="W13" s="472" t="s">
        <v>123</v>
      </c>
      <c r="X13" s="398"/>
      <c r="Y13" s="398"/>
      <c r="Z13" s="398"/>
      <c r="AA13" s="398"/>
      <c r="AB13" s="399"/>
      <c r="AC13" s="359">
        <v>251</v>
      </c>
      <c r="AD13" s="360"/>
      <c r="AE13" s="360"/>
      <c r="AF13" s="360"/>
      <c r="AG13" s="361"/>
      <c r="AH13" s="359">
        <v>307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-34842</v>
      </c>
      <c r="BO13" s="384"/>
      <c r="BP13" s="384"/>
      <c r="BQ13" s="384"/>
      <c r="BR13" s="384"/>
      <c r="BS13" s="384"/>
      <c r="BT13" s="384"/>
      <c r="BU13" s="385"/>
      <c r="BV13" s="383">
        <v>54968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7.7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7974</v>
      </c>
      <c r="S14" s="485"/>
      <c r="T14" s="485"/>
      <c r="U14" s="485"/>
      <c r="V14" s="486"/>
      <c r="W14" s="487"/>
      <c r="X14" s="401"/>
      <c r="Y14" s="401"/>
      <c r="Z14" s="401"/>
      <c r="AA14" s="401"/>
      <c r="AB14" s="402"/>
      <c r="AC14" s="477">
        <v>8.1</v>
      </c>
      <c r="AD14" s="478"/>
      <c r="AE14" s="478"/>
      <c r="AF14" s="478"/>
      <c r="AG14" s="479"/>
      <c r="AH14" s="477">
        <v>9.1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40.4</v>
      </c>
      <c r="CU14" s="456"/>
      <c r="CV14" s="456"/>
      <c r="CW14" s="456"/>
      <c r="CX14" s="456"/>
      <c r="CY14" s="456"/>
      <c r="CZ14" s="456"/>
      <c r="DA14" s="457"/>
      <c r="DB14" s="488">
        <v>46.1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7932</v>
      </c>
      <c r="S15" s="485"/>
      <c r="T15" s="485"/>
      <c r="U15" s="485"/>
      <c r="V15" s="486"/>
      <c r="W15" s="472" t="s">
        <v>130</v>
      </c>
      <c r="X15" s="398"/>
      <c r="Y15" s="398"/>
      <c r="Z15" s="398"/>
      <c r="AA15" s="398"/>
      <c r="AB15" s="399"/>
      <c r="AC15" s="359">
        <v>596</v>
      </c>
      <c r="AD15" s="360"/>
      <c r="AE15" s="360"/>
      <c r="AF15" s="360"/>
      <c r="AG15" s="361"/>
      <c r="AH15" s="359">
        <v>693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840146</v>
      </c>
      <c r="BO15" s="379"/>
      <c r="BP15" s="379"/>
      <c r="BQ15" s="379"/>
      <c r="BR15" s="379"/>
      <c r="BS15" s="379"/>
      <c r="BT15" s="379"/>
      <c r="BU15" s="380"/>
      <c r="BV15" s="378">
        <v>822189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19.2</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1848409</v>
      </c>
      <c r="BO16" s="384"/>
      <c r="BP16" s="384"/>
      <c r="BQ16" s="384"/>
      <c r="BR16" s="384"/>
      <c r="BS16" s="384"/>
      <c r="BT16" s="384"/>
      <c r="BU16" s="385"/>
      <c r="BV16" s="383">
        <v>1868973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8"/>
      <c r="Y17" s="398"/>
      <c r="Z17" s="398"/>
      <c r="AA17" s="398"/>
      <c r="AB17" s="399"/>
      <c r="AC17" s="359">
        <v>2251</v>
      </c>
      <c r="AD17" s="360"/>
      <c r="AE17" s="360"/>
      <c r="AF17" s="360"/>
      <c r="AG17" s="361"/>
      <c r="AH17" s="359">
        <v>2341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1078626</v>
      </c>
      <c r="BO17" s="384"/>
      <c r="BP17" s="384"/>
      <c r="BQ17" s="384"/>
      <c r="BR17" s="384"/>
      <c r="BS17" s="384"/>
      <c r="BT17" s="384"/>
      <c r="BU17" s="385"/>
      <c r="BV17" s="383">
        <v>1056682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24.86</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69.599999999999994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2101226</v>
      </c>
      <c r="BO18" s="384"/>
      <c r="BP18" s="384"/>
      <c r="BQ18" s="384"/>
      <c r="BR18" s="384"/>
      <c r="BS18" s="384"/>
      <c r="BT18" s="384"/>
      <c r="BU18" s="385"/>
      <c r="BV18" s="383">
        <v>2074248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2648142</v>
      </c>
      <c r="BO19" s="384"/>
      <c r="BP19" s="384"/>
      <c r="BQ19" s="384"/>
      <c r="BR19" s="384"/>
      <c r="BS19" s="384"/>
      <c r="BT19" s="384"/>
      <c r="BU19" s="385"/>
      <c r="BV19" s="383">
        <v>2733436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3109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3203694</v>
      </c>
      <c r="BO23" s="384"/>
      <c r="BP23" s="384"/>
      <c r="BQ23" s="384"/>
      <c r="BR23" s="384"/>
      <c r="BS23" s="384"/>
      <c r="BT23" s="384"/>
      <c r="BU23" s="385"/>
      <c r="BV23" s="383">
        <v>3322485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152</v>
      </c>
      <c r="F24" s="357"/>
      <c r="G24" s="357"/>
      <c r="H24" s="357"/>
      <c r="I24" s="357"/>
      <c r="J24" s="357"/>
      <c r="K24" s="358"/>
      <c r="L24" s="359">
        <v>1</v>
      </c>
      <c r="M24" s="360"/>
      <c r="N24" s="360"/>
      <c r="O24" s="360"/>
      <c r="P24" s="361"/>
      <c r="Q24" s="359">
        <v>3800</v>
      </c>
      <c r="R24" s="360"/>
      <c r="S24" s="360"/>
      <c r="T24" s="360"/>
      <c r="U24" s="360"/>
      <c r="V24" s="361"/>
      <c r="W24" s="427"/>
      <c r="X24" s="418"/>
      <c r="Y24" s="419"/>
      <c r="Z24" s="356" t="s">
        <v>153</v>
      </c>
      <c r="AA24" s="357"/>
      <c r="AB24" s="357"/>
      <c r="AC24" s="357"/>
      <c r="AD24" s="357"/>
      <c r="AE24" s="357"/>
      <c r="AF24" s="357"/>
      <c r="AG24" s="358"/>
      <c r="AH24" s="359">
        <v>86</v>
      </c>
      <c r="AI24" s="360"/>
      <c r="AJ24" s="360"/>
      <c r="AK24" s="360"/>
      <c r="AL24" s="361"/>
      <c r="AM24" s="359">
        <v>250174</v>
      </c>
      <c r="AN24" s="360"/>
      <c r="AO24" s="360"/>
      <c r="AP24" s="360"/>
      <c r="AQ24" s="360"/>
      <c r="AR24" s="361"/>
      <c r="AS24" s="359">
        <v>2909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2731885</v>
      </c>
      <c r="BO24" s="384"/>
      <c r="BP24" s="384"/>
      <c r="BQ24" s="384"/>
      <c r="BR24" s="384"/>
      <c r="BS24" s="384"/>
      <c r="BT24" s="384"/>
      <c r="BU24" s="385"/>
      <c r="BV24" s="383">
        <v>2777888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155</v>
      </c>
      <c r="F25" s="357"/>
      <c r="G25" s="357"/>
      <c r="H25" s="357"/>
      <c r="I25" s="357"/>
      <c r="J25" s="357"/>
      <c r="K25" s="358"/>
      <c r="L25" s="359">
        <v>1</v>
      </c>
      <c r="M25" s="360"/>
      <c r="N25" s="360"/>
      <c r="O25" s="360"/>
      <c r="P25" s="361"/>
      <c r="Q25" s="359">
        <v>4263</v>
      </c>
      <c r="R25" s="360"/>
      <c r="S25" s="360"/>
      <c r="T25" s="360"/>
      <c r="U25" s="360"/>
      <c r="V25" s="361"/>
      <c r="W25" s="427"/>
      <c r="X25" s="418"/>
      <c r="Y25" s="419"/>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18408</v>
      </c>
      <c r="BO25" s="379"/>
      <c r="BP25" s="379"/>
      <c r="BQ25" s="379"/>
      <c r="BR25" s="379"/>
      <c r="BS25" s="379"/>
      <c r="BT25" s="379"/>
      <c r="BU25" s="380"/>
      <c r="BV25" s="378">
        <v>38964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158</v>
      </c>
      <c r="F26" s="357"/>
      <c r="G26" s="357"/>
      <c r="H26" s="357"/>
      <c r="I26" s="357"/>
      <c r="J26" s="357"/>
      <c r="K26" s="358"/>
      <c r="L26" s="359">
        <v>1</v>
      </c>
      <c r="M26" s="360"/>
      <c r="N26" s="360"/>
      <c r="O26" s="360"/>
      <c r="P26" s="361"/>
      <c r="Q26" s="359">
        <v>5420</v>
      </c>
      <c r="R26" s="360"/>
      <c r="S26" s="360"/>
      <c r="T26" s="360"/>
      <c r="U26" s="360"/>
      <c r="V26" s="361"/>
      <c r="W26" s="427"/>
      <c r="X26" s="418"/>
      <c r="Y26" s="419"/>
      <c r="Z26" s="356" t="s">
        <v>159</v>
      </c>
      <c r="AA26" s="395"/>
      <c r="AB26" s="395"/>
      <c r="AC26" s="395"/>
      <c r="AD26" s="395"/>
      <c r="AE26" s="395"/>
      <c r="AF26" s="395"/>
      <c r="AG26" s="396"/>
      <c r="AH26" s="359">
        <v>3</v>
      </c>
      <c r="AI26" s="360"/>
      <c r="AJ26" s="360"/>
      <c r="AK26" s="360"/>
      <c r="AL26" s="361"/>
      <c r="AM26" s="359">
        <v>8601</v>
      </c>
      <c r="AN26" s="360"/>
      <c r="AO26" s="360"/>
      <c r="AP26" s="360"/>
      <c r="AQ26" s="360"/>
      <c r="AR26" s="361"/>
      <c r="AS26" s="359">
        <v>2867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161</v>
      </c>
      <c r="F27" s="357"/>
      <c r="G27" s="357"/>
      <c r="H27" s="357"/>
      <c r="I27" s="357"/>
      <c r="J27" s="357"/>
      <c r="K27" s="358"/>
      <c r="L27" s="359">
        <v>1</v>
      </c>
      <c r="M27" s="360"/>
      <c r="N27" s="360"/>
      <c r="O27" s="360"/>
      <c r="P27" s="361"/>
      <c r="Q27" s="359">
        <v>2700</v>
      </c>
      <c r="R27" s="360"/>
      <c r="S27" s="360"/>
      <c r="T27" s="360"/>
      <c r="U27" s="360"/>
      <c r="V27" s="361"/>
      <c r="W27" s="427"/>
      <c r="X27" s="418"/>
      <c r="Y27" s="419"/>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25000</v>
      </c>
      <c r="BO27" s="387"/>
      <c r="BP27" s="387"/>
      <c r="BQ27" s="387"/>
      <c r="BR27" s="387"/>
      <c r="BS27" s="387"/>
      <c r="BT27" s="387"/>
      <c r="BU27" s="388"/>
      <c r="BV27" s="386">
        <v>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164</v>
      </c>
      <c r="F28" s="357"/>
      <c r="G28" s="357"/>
      <c r="H28" s="357"/>
      <c r="I28" s="357"/>
      <c r="J28" s="357"/>
      <c r="K28" s="358"/>
      <c r="L28" s="359">
        <v>1</v>
      </c>
      <c r="M28" s="360"/>
      <c r="N28" s="360"/>
      <c r="O28" s="360"/>
      <c r="P28" s="361"/>
      <c r="Q28" s="359">
        <v>2260</v>
      </c>
      <c r="R28" s="360"/>
      <c r="S28" s="360"/>
      <c r="T28" s="360"/>
      <c r="U28" s="360"/>
      <c r="V28" s="361"/>
      <c r="W28" s="427"/>
      <c r="X28" s="418"/>
      <c r="Y28" s="419"/>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365053</v>
      </c>
      <c r="BO28" s="379"/>
      <c r="BP28" s="379"/>
      <c r="BQ28" s="379"/>
      <c r="BR28" s="379"/>
      <c r="BS28" s="379"/>
      <c r="BT28" s="379"/>
      <c r="BU28" s="380"/>
      <c r="BV28" s="378">
        <v>354959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168</v>
      </c>
      <c r="F29" s="357"/>
      <c r="G29" s="357"/>
      <c r="H29" s="357"/>
      <c r="I29" s="357"/>
      <c r="J29" s="357"/>
      <c r="K29" s="358"/>
      <c r="L29" s="359">
        <v>10</v>
      </c>
      <c r="M29" s="360"/>
      <c r="N29" s="360"/>
      <c r="O29" s="360"/>
      <c r="P29" s="361"/>
      <c r="Q29" s="359">
        <v>2150</v>
      </c>
      <c r="R29" s="360"/>
      <c r="S29" s="360"/>
      <c r="T29" s="360"/>
      <c r="U29" s="360"/>
      <c r="V29" s="361"/>
      <c r="W29" s="428"/>
      <c r="X29" s="429"/>
      <c r="Y29" s="430"/>
      <c r="Z29" s="356" t="s">
        <v>169</v>
      </c>
      <c r="AA29" s="357"/>
      <c r="AB29" s="357"/>
      <c r="AC29" s="357"/>
      <c r="AD29" s="357"/>
      <c r="AE29" s="357"/>
      <c r="AF29" s="357"/>
      <c r="AG29" s="358"/>
      <c r="AH29" s="359">
        <v>86</v>
      </c>
      <c r="AI29" s="360"/>
      <c r="AJ29" s="360"/>
      <c r="AK29" s="360"/>
      <c r="AL29" s="361"/>
      <c r="AM29" s="359">
        <v>250174</v>
      </c>
      <c r="AN29" s="360"/>
      <c r="AO29" s="360"/>
      <c r="AP29" s="360"/>
      <c r="AQ29" s="360"/>
      <c r="AR29" s="361"/>
      <c r="AS29" s="359">
        <v>2909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51062</v>
      </c>
      <c r="BO29" s="384"/>
      <c r="BP29" s="384"/>
      <c r="BQ29" s="384"/>
      <c r="BR29" s="384"/>
      <c r="BS29" s="384"/>
      <c r="BT29" s="384"/>
      <c r="BU29" s="385"/>
      <c r="BV29" s="383">
        <v>31054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476118</v>
      </c>
      <c r="BO30" s="387"/>
      <c r="BP30" s="387"/>
      <c r="BQ30" s="387"/>
      <c r="BR30" s="387"/>
      <c r="BS30" s="387"/>
      <c r="BT30" s="387"/>
      <c r="BU30" s="388"/>
      <c r="BV30" s="386">
        <v>460239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国保国吉病院</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夷隅環境衛生組合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夷隅郡市広域市町村圏事務組合（一般会計）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夷隅郡市広域市町村圏事務組合（外房線複線化事業特別会計）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南房総広域水道企業団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布施学校組合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千葉県市町村総合事務組合（一般会計）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千葉県市町村総合事務組合（千葉県自治会館管理運営特別会計）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千葉県市町村総合事務組合（千葉県自治研修センター特別会計）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千葉県市町村総合事務組合（千葉県市町村交通災害共済特別会計）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81" t="s">
        <v>24</v>
      </c>
      <c r="C41" s="1182"/>
      <c r="D41" s="81"/>
      <c r="E41" s="1183" t="s">
        <v>25</v>
      </c>
      <c r="F41" s="1183"/>
      <c r="G41" s="1183"/>
      <c r="H41" s="1184"/>
      <c r="I41" s="82">
        <v>3403</v>
      </c>
      <c r="J41" s="83">
        <v>3226</v>
      </c>
      <c r="K41" s="83">
        <v>3374</v>
      </c>
      <c r="L41" s="83">
        <v>3322</v>
      </c>
      <c r="M41" s="84">
        <v>3204</v>
      </c>
    </row>
    <row r="42" spans="2:13" ht="27.75" customHeight="1" x14ac:dyDescent="0.15">
      <c r="B42" s="1171"/>
      <c r="C42" s="1172"/>
      <c r="D42" s="85"/>
      <c r="E42" s="1175" t="s">
        <v>26</v>
      </c>
      <c r="F42" s="1175"/>
      <c r="G42" s="1175"/>
      <c r="H42" s="1176"/>
      <c r="I42" s="86">
        <v>128</v>
      </c>
      <c r="J42" s="87">
        <v>49</v>
      </c>
      <c r="K42" s="87" t="s">
        <v>472</v>
      </c>
      <c r="L42" s="87" t="s">
        <v>472</v>
      </c>
      <c r="M42" s="88" t="s">
        <v>472</v>
      </c>
    </row>
    <row r="43" spans="2:13" ht="27.75" customHeight="1" x14ac:dyDescent="0.15">
      <c r="B43" s="1171"/>
      <c r="C43" s="1172"/>
      <c r="D43" s="85"/>
      <c r="E43" s="1175" t="s">
        <v>27</v>
      </c>
      <c r="F43" s="1175"/>
      <c r="G43" s="1175"/>
      <c r="H43" s="1176"/>
      <c r="I43" s="86">
        <v>50</v>
      </c>
      <c r="J43" s="87">
        <v>44</v>
      </c>
      <c r="K43" s="87">
        <v>33</v>
      </c>
      <c r="L43" s="87">
        <v>13</v>
      </c>
      <c r="M43" s="88">
        <v>11</v>
      </c>
    </row>
    <row r="44" spans="2:13" ht="27.75" customHeight="1" x14ac:dyDescent="0.15">
      <c r="B44" s="1171"/>
      <c r="C44" s="1172"/>
      <c r="D44" s="85"/>
      <c r="E44" s="1175" t="s">
        <v>28</v>
      </c>
      <c r="F44" s="1175"/>
      <c r="G44" s="1175"/>
      <c r="H44" s="1176"/>
      <c r="I44" s="86">
        <v>420</v>
      </c>
      <c r="J44" s="87">
        <v>398</v>
      </c>
      <c r="K44" s="87">
        <v>376</v>
      </c>
      <c r="L44" s="87">
        <v>349</v>
      </c>
      <c r="M44" s="88">
        <v>381</v>
      </c>
    </row>
    <row r="45" spans="2:13" ht="27.75" customHeight="1" x14ac:dyDescent="0.15">
      <c r="B45" s="1171"/>
      <c r="C45" s="1172"/>
      <c r="D45" s="85"/>
      <c r="E45" s="1175" t="s">
        <v>29</v>
      </c>
      <c r="F45" s="1175"/>
      <c r="G45" s="1175"/>
      <c r="H45" s="1176"/>
      <c r="I45" s="86">
        <v>1124</v>
      </c>
      <c r="J45" s="87">
        <v>1098</v>
      </c>
      <c r="K45" s="87">
        <v>1061</v>
      </c>
      <c r="L45" s="87">
        <v>953</v>
      </c>
      <c r="M45" s="88">
        <v>990</v>
      </c>
    </row>
    <row r="46" spans="2:13" ht="27.75" customHeight="1" x14ac:dyDescent="0.15">
      <c r="B46" s="1171"/>
      <c r="C46" s="1172"/>
      <c r="D46" s="85"/>
      <c r="E46" s="1175" t="s">
        <v>30</v>
      </c>
      <c r="F46" s="1175"/>
      <c r="G46" s="1175"/>
      <c r="H46" s="1176"/>
      <c r="I46" s="86" t="s">
        <v>472</v>
      </c>
      <c r="J46" s="87" t="s">
        <v>472</v>
      </c>
      <c r="K46" s="87" t="s">
        <v>472</v>
      </c>
      <c r="L46" s="87" t="s">
        <v>472</v>
      </c>
      <c r="M46" s="88" t="s">
        <v>472</v>
      </c>
    </row>
    <row r="47" spans="2:13" ht="27.75" customHeight="1" x14ac:dyDescent="0.15">
      <c r="B47" s="1171"/>
      <c r="C47" s="1172"/>
      <c r="D47" s="85"/>
      <c r="E47" s="1175" t="s">
        <v>31</v>
      </c>
      <c r="F47" s="1175"/>
      <c r="G47" s="1175"/>
      <c r="H47" s="1176"/>
      <c r="I47" s="86" t="s">
        <v>472</v>
      </c>
      <c r="J47" s="87" t="s">
        <v>472</v>
      </c>
      <c r="K47" s="87" t="s">
        <v>472</v>
      </c>
      <c r="L47" s="87" t="s">
        <v>472</v>
      </c>
      <c r="M47" s="88" t="s">
        <v>472</v>
      </c>
    </row>
    <row r="48" spans="2:13" ht="27.75" customHeight="1" x14ac:dyDescent="0.15">
      <c r="B48" s="1173"/>
      <c r="C48" s="1174"/>
      <c r="D48" s="85"/>
      <c r="E48" s="1175" t="s">
        <v>32</v>
      </c>
      <c r="F48" s="1175"/>
      <c r="G48" s="1175"/>
      <c r="H48" s="1176"/>
      <c r="I48" s="86" t="s">
        <v>472</v>
      </c>
      <c r="J48" s="87" t="s">
        <v>472</v>
      </c>
      <c r="K48" s="87" t="s">
        <v>472</v>
      </c>
      <c r="L48" s="87" t="s">
        <v>472</v>
      </c>
      <c r="M48" s="88" t="s">
        <v>472</v>
      </c>
    </row>
    <row r="49" spans="2:13" ht="27.75" customHeight="1" x14ac:dyDescent="0.15">
      <c r="B49" s="1169" t="s">
        <v>33</v>
      </c>
      <c r="C49" s="1170"/>
      <c r="D49" s="89"/>
      <c r="E49" s="1175" t="s">
        <v>34</v>
      </c>
      <c r="F49" s="1175"/>
      <c r="G49" s="1175"/>
      <c r="H49" s="1176"/>
      <c r="I49" s="86">
        <v>797</v>
      </c>
      <c r="J49" s="87">
        <v>860</v>
      </c>
      <c r="K49" s="87">
        <v>903</v>
      </c>
      <c r="L49" s="87">
        <v>939</v>
      </c>
      <c r="M49" s="88">
        <v>1004</v>
      </c>
    </row>
    <row r="50" spans="2:13" ht="27.75" customHeight="1" x14ac:dyDescent="0.15">
      <c r="B50" s="1171"/>
      <c r="C50" s="1172"/>
      <c r="D50" s="85"/>
      <c r="E50" s="1175" t="s">
        <v>35</v>
      </c>
      <c r="F50" s="1175"/>
      <c r="G50" s="1175"/>
      <c r="H50" s="1176"/>
      <c r="I50" s="86">
        <v>164</v>
      </c>
      <c r="J50" s="87">
        <v>107</v>
      </c>
      <c r="K50" s="87">
        <v>83</v>
      </c>
      <c r="L50" s="87">
        <v>75</v>
      </c>
      <c r="M50" s="88">
        <v>70</v>
      </c>
    </row>
    <row r="51" spans="2:13" ht="27.75" customHeight="1" x14ac:dyDescent="0.15">
      <c r="B51" s="1173"/>
      <c r="C51" s="1174"/>
      <c r="D51" s="85"/>
      <c r="E51" s="1175" t="s">
        <v>36</v>
      </c>
      <c r="F51" s="1175"/>
      <c r="G51" s="1175"/>
      <c r="H51" s="1176"/>
      <c r="I51" s="86">
        <v>2660</v>
      </c>
      <c r="J51" s="87">
        <v>2419</v>
      </c>
      <c r="K51" s="87">
        <v>2673</v>
      </c>
      <c r="L51" s="87">
        <v>2684</v>
      </c>
      <c r="M51" s="88">
        <v>2694</v>
      </c>
    </row>
    <row r="52" spans="2:13" ht="27.75" customHeight="1" thickBot="1" x14ac:dyDescent="0.2">
      <c r="B52" s="1177" t="s">
        <v>37</v>
      </c>
      <c r="C52" s="1178"/>
      <c r="D52" s="90"/>
      <c r="E52" s="1179" t="s">
        <v>38</v>
      </c>
      <c r="F52" s="1179"/>
      <c r="G52" s="1179"/>
      <c r="H52" s="1180"/>
      <c r="I52" s="91">
        <v>1504</v>
      </c>
      <c r="J52" s="92">
        <v>1430</v>
      </c>
      <c r="K52" s="92">
        <v>1186</v>
      </c>
      <c r="L52" s="92">
        <v>940</v>
      </c>
      <c r="M52" s="93">
        <v>818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50948</v>
      </c>
      <c r="E3" s="116"/>
      <c r="F3" s="117">
        <v>121932</v>
      </c>
      <c r="G3" s="118"/>
      <c r="H3" s="119"/>
    </row>
    <row r="4" spans="1:8" x14ac:dyDescent="0.15">
      <c r="A4" s="120"/>
      <c r="B4" s="121"/>
      <c r="C4" s="122"/>
      <c r="D4" s="123">
        <v>29953</v>
      </c>
      <c r="E4" s="124"/>
      <c r="F4" s="125">
        <v>68430</v>
      </c>
      <c r="G4" s="126"/>
      <c r="H4" s="127"/>
    </row>
    <row r="5" spans="1:8" x14ac:dyDescent="0.15">
      <c r="A5" s="108" t="s">
        <v>505</v>
      </c>
      <c r="B5" s="113"/>
      <c r="C5" s="114"/>
      <c r="D5" s="115">
        <v>36549</v>
      </c>
      <c r="E5" s="116"/>
      <c r="F5" s="117">
        <v>92021</v>
      </c>
      <c r="G5" s="118"/>
      <c r="H5" s="119"/>
    </row>
    <row r="6" spans="1:8" x14ac:dyDescent="0.15">
      <c r="A6" s="120"/>
      <c r="B6" s="121"/>
      <c r="C6" s="122"/>
      <c r="D6" s="123">
        <v>30121</v>
      </c>
      <c r="E6" s="124"/>
      <c r="F6" s="125">
        <v>52579</v>
      </c>
      <c r="G6" s="126"/>
      <c r="H6" s="127"/>
    </row>
    <row r="7" spans="1:8" x14ac:dyDescent="0.15">
      <c r="A7" s="108" t="s">
        <v>506</v>
      </c>
      <c r="B7" s="113"/>
      <c r="C7" s="114"/>
      <c r="D7" s="115">
        <v>94966</v>
      </c>
      <c r="E7" s="116"/>
      <c r="F7" s="117">
        <v>94828</v>
      </c>
      <c r="G7" s="118"/>
      <c r="H7" s="119"/>
    </row>
    <row r="8" spans="1:8" x14ac:dyDescent="0.15">
      <c r="A8" s="120"/>
      <c r="B8" s="121"/>
      <c r="C8" s="122"/>
      <c r="D8" s="123">
        <v>52399</v>
      </c>
      <c r="E8" s="124"/>
      <c r="F8" s="125">
        <v>55133</v>
      </c>
      <c r="G8" s="126"/>
      <c r="H8" s="127"/>
    </row>
    <row r="9" spans="1:8" x14ac:dyDescent="0.15">
      <c r="A9" s="108" t="s">
        <v>507</v>
      </c>
      <c r="B9" s="113"/>
      <c r="C9" s="114"/>
      <c r="D9" s="115">
        <v>35574</v>
      </c>
      <c r="E9" s="116"/>
      <c r="F9" s="117">
        <v>119674</v>
      </c>
      <c r="G9" s="118"/>
      <c r="H9" s="119"/>
    </row>
    <row r="10" spans="1:8" x14ac:dyDescent="0.15">
      <c r="A10" s="120"/>
      <c r="B10" s="121"/>
      <c r="C10" s="122"/>
      <c r="D10" s="123">
        <v>21654</v>
      </c>
      <c r="E10" s="124"/>
      <c r="F10" s="125">
        <v>57803</v>
      </c>
      <c r="G10" s="126"/>
      <c r="H10" s="127"/>
    </row>
    <row r="11" spans="1:8" x14ac:dyDescent="0.15">
      <c r="A11" s="108" t="s">
        <v>508</v>
      </c>
      <c r="B11" s="113"/>
      <c r="C11" s="114"/>
      <c r="D11" s="115">
        <v>21350</v>
      </c>
      <c r="E11" s="116"/>
      <c r="F11" s="117">
        <v>119685</v>
      </c>
      <c r="G11" s="118"/>
      <c r="H11" s="119"/>
    </row>
    <row r="12" spans="1:8" x14ac:dyDescent="0.15">
      <c r="A12" s="120"/>
      <c r="B12" s="121"/>
      <c r="C12" s="128"/>
      <c r="D12" s="123">
        <v>18687</v>
      </c>
      <c r="E12" s="124"/>
      <c r="F12" s="125">
        <v>68464</v>
      </c>
      <c r="G12" s="126"/>
      <c r="H12" s="127"/>
    </row>
    <row r="13" spans="1:8" x14ac:dyDescent="0.15">
      <c r="A13" s="108"/>
      <c r="B13" s="113"/>
      <c r="C13" s="129"/>
      <c r="D13" s="130">
        <v>47877</v>
      </c>
      <c r="E13" s="131"/>
      <c r="F13" s="132">
        <v>109628</v>
      </c>
      <c r="G13" s="133"/>
      <c r="H13" s="119"/>
    </row>
    <row r="14" spans="1:8" x14ac:dyDescent="0.15">
      <c r="A14" s="120"/>
      <c r="B14" s="121"/>
      <c r="C14" s="122"/>
      <c r="D14" s="123">
        <v>30563</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9.49</v>
      </c>
      <c r="C19" s="134">
        <f>ROUND(VALUE(SUBSTITUTE(実質収支比率等に係る経年分析!G$48,"▲","-")),2)</f>
        <v>8.99</v>
      </c>
      <c r="D19" s="134">
        <f>ROUND(VALUE(SUBSTITUTE(実質収支比率等に係る経年分析!H$48,"▲","-")),2)</f>
        <v>7.25</v>
      </c>
      <c r="E19" s="134">
        <f>ROUND(VALUE(SUBSTITUTE(実質収支比率等に係る経年分析!I$48,"▲","-")),2)</f>
        <v>9.69</v>
      </c>
      <c r="F19" s="134">
        <f>ROUND(VALUE(SUBSTITUTE(実質収支比率等に係る経年分析!J$48,"▲","-")),2)</f>
        <v>7.84</v>
      </c>
    </row>
    <row r="20" spans="1:11" x14ac:dyDescent="0.15">
      <c r="A20" s="134" t="s">
        <v>43</v>
      </c>
      <c r="B20" s="134">
        <f>ROUND(VALUE(SUBSTITUTE(実質収支比率等に係る経年分析!F$47,"▲","-")),2)</f>
        <v>15.13</v>
      </c>
      <c r="C20" s="134">
        <f>ROUND(VALUE(SUBSTITUTE(実質収支比率等に係る経年分析!G$47,"▲","-")),2)</f>
        <v>15.24</v>
      </c>
      <c r="D20" s="134">
        <f>ROUND(VALUE(SUBSTITUTE(実質収支比率等に係る経年分析!H$47,"▲","-")),2)</f>
        <v>15.44</v>
      </c>
      <c r="E20" s="134">
        <f>ROUND(VALUE(SUBSTITUTE(実質収支比率等に係る経年分析!I$47,"▲","-")),2)</f>
        <v>15.53</v>
      </c>
      <c r="F20" s="134">
        <f>ROUND(VALUE(SUBSTITUTE(実質収支比率等に係る経年分析!J$47,"▲","-")),2)</f>
        <v>16.21</v>
      </c>
    </row>
    <row r="21" spans="1:11" x14ac:dyDescent="0.15">
      <c r="A21" s="134" t="s">
        <v>44</v>
      </c>
      <c r="B21" s="134">
        <f>IF(ISNUMBER(VALUE(SUBSTITUTE(実質収支比率等に係る経年分析!F$49,"▲","-"))),ROUND(VALUE(SUBSTITUTE(実質収支比率等に係る経年分析!F$49,"▲","-")),2),NA())</f>
        <v>2.93</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-1.85</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-1.55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4.4400000000000004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36.47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266</v>
      </c>
      <c r="E42" s="136"/>
      <c r="F42" s="136"/>
      <c r="G42" s="136">
        <f>'実質公債費比率（分子）の構造'!L$52</f>
        <v>278</v>
      </c>
      <c r="H42" s="136"/>
      <c r="I42" s="136"/>
      <c r="J42" s="136">
        <f>'実質公債費比率（分子）の構造'!M$52</f>
        <v>256</v>
      </c>
      <c r="K42" s="136"/>
      <c r="L42" s="136"/>
      <c r="M42" s="136">
        <f>'実質公債費比率（分子）の構造'!N$52</f>
        <v>264</v>
      </c>
      <c r="N42" s="136"/>
      <c r="O42" s="136"/>
      <c r="P42" s="136">
        <f>'実質公債費比率（分子）の構造'!O$52</f>
        <v>242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32</v>
      </c>
      <c r="C45" s="136"/>
      <c r="D45" s="136"/>
      <c r="E45" s="136">
        <f>'実質公債費比率（分子）の構造'!L$49</f>
        <v>28</v>
      </c>
      <c r="F45" s="136"/>
      <c r="G45" s="136"/>
      <c r="H45" s="136">
        <f>'実質公債費比率（分子）の構造'!M$49</f>
        <v>28</v>
      </c>
      <c r="I45" s="136"/>
      <c r="J45" s="136"/>
      <c r="K45" s="136">
        <f>'実質公債費比率（分子）の構造'!N$49</f>
        <v>28</v>
      </c>
      <c r="L45" s="136"/>
      <c r="M45" s="136"/>
      <c r="N45" s="136">
        <f>'実質公債費比率（分子）の構造'!O$49</f>
        <v>25</v>
      </c>
      <c r="O45" s="136"/>
      <c r="P45" s="136"/>
    </row>
    <row r="46" spans="1:16" x14ac:dyDescent="0.15">
      <c r="A46" s="136" t="s">
        <v>55</v>
      </c>
      <c r="B46" s="136">
        <f>'実質公債費比率（分子）の構造'!K$48</f>
        <v>6</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434</v>
      </c>
      <c r="C49" s="136"/>
      <c r="D49" s="136"/>
      <c r="E49" s="136">
        <f>'実質公債費比率（分子）の構造'!L$45</f>
        <v>435</v>
      </c>
      <c r="F49" s="136"/>
      <c r="G49" s="136"/>
      <c r="H49" s="136">
        <f>'実質公債費比率（分子）の構造'!M$45</f>
        <v>389</v>
      </c>
      <c r="I49" s="136"/>
      <c r="J49" s="136"/>
      <c r="K49" s="136">
        <f>'実質公債費比率（分子）の構造'!N$45</f>
        <v>367</v>
      </c>
      <c r="L49" s="136"/>
      <c r="M49" s="136"/>
      <c r="N49" s="136">
        <f>'実質公債費比率（分子）の構造'!O$45</f>
        <v>363</v>
      </c>
      <c r="O49" s="136"/>
      <c r="P49" s="136"/>
    </row>
    <row r="50" spans="1:16" x14ac:dyDescent="0.15">
      <c r="A50" s="136" t="s">
        <v>59</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186</v>
      </c>
      <c r="G50" s="136" t="e">
        <f>NA()</f>
        <v>#N/A</v>
      </c>
      <c r="H50" s="136" t="e">
        <f>NA()</f>
        <v>#N/A</v>
      </c>
      <c r="I50" s="136">
        <f>IF(ISNUMBER('実質公債費比率（分子）の構造'!M$53),'実質公債費比率（分子）の構造'!M$53,NA())</f>
        <v>162</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147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2660</v>
      </c>
      <c r="E56" s="135"/>
      <c r="F56" s="135"/>
      <c r="G56" s="135">
        <f>'将来負担比率（分子）の構造'!J$51</f>
        <v>2419</v>
      </c>
      <c r="H56" s="135"/>
      <c r="I56" s="135"/>
      <c r="J56" s="135">
        <f>'将来負担比率（分子）の構造'!K$51</f>
        <v>2673</v>
      </c>
      <c r="K56" s="135"/>
      <c r="L56" s="135"/>
      <c r="M56" s="135">
        <f>'将来負担比率（分子）の構造'!L$51</f>
        <v>2684</v>
      </c>
      <c r="N56" s="135"/>
      <c r="O56" s="135"/>
      <c r="P56" s="135">
        <f>'将来負担比率（分子）の構造'!M$51</f>
        <v>2694</v>
      </c>
    </row>
    <row r="57" spans="1:16" x14ac:dyDescent="0.15">
      <c r="A57" s="135" t="s">
        <v>35</v>
      </c>
      <c r="B57" s="135"/>
      <c r="C57" s="135"/>
      <c r="D57" s="135">
        <f>'将来負担比率（分子）の構造'!I$50</f>
        <v>164</v>
      </c>
      <c r="E57" s="135"/>
      <c r="F57" s="135"/>
      <c r="G57" s="135">
        <f>'将来負担比率（分子）の構造'!J$50</f>
        <v>107</v>
      </c>
      <c r="H57" s="135"/>
      <c r="I57" s="135"/>
      <c r="J57" s="135">
        <f>'将来負担比率（分子）の構造'!K$50</f>
        <v>83</v>
      </c>
      <c r="K57" s="135"/>
      <c r="L57" s="135"/>
      <c r="M57" s="135">
        <f>'将来負担比率（分子）の構造'!L$50</f>
        <v>75</v>
      </c>
      <c r="N57" s="135"/>
      <c r="O57" s="135"/>
      <c r="P57" s="135">
        <f>'将来負担比率（分子）の構造'!M$50</f>
        <v>70</v>
      </c>
    </row>
    <row r="58" spans="1:16" x14ac:dyDescent="0.15">
      <c r="A58" s="135" t="s">
        <v>34</v>
      </c>
      <c r="B58" s="135"/>
      <c r="C58" s="135"/>
      <c r="D58" s="135">
        <f>'将来負担比率（分子）の構造'!I$49</f>
        <v>797</v>
      </c>
      <c r="E58" s="135"/>
      <c r="F58" s="135"/>
      <c r="G58" s="135">
        <f>'将来負担比率（分子）の構造'!J$49</f>
        <v>860</v>
      </c>
      <c r="H58" s="135"/>
      <c r="I58" s="135"/>
      <c r="J58" s="135">
        <f>'将来負担比率（分子）の構造'!K$49</f>
        <v>903</v>
      </c>
      <c r="K58" s="135"/>
      <c r="L58" s="135"/>
      <c r="M58" s="135">
        <f>'将来負担比率（分子）の構造'!L$49</f>
        <v>939</v>
      </c>
      <c r="N58" s="135"/>
      <c r="O58" s="135"/>
      <c r="P58" s="135">
        <f>'将来負担比率（分子）の構造'!M$49</f>
        <v>1004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1124</v>
      </c>
      <c r="C62" s="135"/>
      <c r="D62" s="135"/>
      <c r="E62" s="135">
        <f>'将来負担比率（分子）の構造'!J$45</f>
        <v>1098</v>
      </c>
      <c r="F62" s="135"/>
      <c r="G62" s="135"/>
      <c r="H62" s="135">
        <f>'将来負担比率（分子）の構造'!K$45</f>
        <v>1061</v>
      </c>
      <c r="I62" s="135"/>
      <c r="J62" s="135"/>
      <c r="K62" s="135">
        <f>'将来負担比率（分子）の構造'!L$45</f>
        <v>953</v>
      </c>
      <c r="L62" s="135"/>
      <c r="M62" s="135"/>
      <c r="N62" s="135">
        <f>'将来負担比率（分子）の構造'!M$45</f>
        <v>990</v>
      </c>
      <c r="O62" s="135"/>
      <c r="P62" s="135"/>
    </row>
    <row r="63" spans="1:16" x14ac:dyDescent="0.15">
      <c r="A63" s="135" t="s">
        <v>28</v>
      </c>
      <c r="B63" s="135">
        <f>'将来負担比率（分子）の構造'!I$44</f>
        <v>420</v>
      </c>
      <c r="C63" s="135"/>
      <c r="D63" s="135"/>
      <c r="E63" s="135">
        <f>'将来負担比率（分子）の構造'!J$44</f>
        <v>398</v>
      </c>
      <c r="F63" s="135"/>
      <c r="G63" s="135"/>
      <c r="H63" s="135">
        <f>'将来負担比率（分子）の構造'!K$44</f>
        <v>376</v>
      </c>
      <c r="I63" s="135"/>
      <c r="J63" s="135"/>
      <c r="K63" s="135">
        <f>'将来負担比率（分子）の構造'!L$44</f>
        <v>349</v>
      </c>
      <c r="L63" s="135"/>
      <c r="M63" s="135"/>
      <c r="N63" s="135">
        <f>'将来負担比率（分子）の構造'!M$44</f>
        <v>381</v>
      </c>
      <c r="O63" s="135"/>
      <c r="P63" s="135"/>
    </row>
    <row r="64" spans="1:16" x14ac:dyDescent="0.15">
      <c r="A64" s="135" t="s">
        <v>27</v>
      </c>
      <c r="B64" s="135">
        <f>'将来負担比率（分子）の構造'!I$43</f>
        <v>50</v>
      </c>
      <c r="C64" s="135"/>
      <c r="D64" s="135"/>
      <c r="E64" s="135">
        <f>'将来負担比率（分子）の構造'!J$43</f>
        <v>44</v>
      </c>
      <c r="F64" s="135"/>
      <c r="G64" s="135"/>
      <c r="H64" s="135">
        <f>'将来負担比率（分子）の構造'!K$43</f>
        <v>33</v>
      </c>
      <c r="I64" s="135"/>
      <c r="J64" s="135"/>
      <c r="K64" s="135">
        <f>'将来負担比率（分子）の構造'!L$43</f>
        <v>13</v>
      </c>
      <c r="L64" s="135"/>
      <c r="M64" s="135"/>
      <c r="N64" s="135">
        <f>'将来負担比率（分子）の構造'!M$43</f>
        <v>11</v>
      </c>
      <c r="O64" s="135"/>
      <c r="P64" s="135"/>
    </row>
    <row r="65" spans="1:16" x14ac:dyDescent="0.15">
      <c r="A65" s="135" t="s">
        <v>26</v>
      </c>
      <c r="B65" s="135">
        <f>'将来負担比率（分子）の構造'!I$42</f>
        <v>128</v>
      </c>
      <c r="C65" s="135"/>
      <c r="D65" s="135"/>
      <c r="E65" s="135">
        <f>'将来負担比率（分子）の構造'!J$42</f>
        <v>49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3403</v>
      </c>
      <c r="C66" s="135"/>
      <c r="D66" s="135"/>
      <c r="E66" s="135">
        <f>'将来負担比率（分子）の構造'!J$41</f>
        <v>3226</v>
      </c>
      <c r="F66" s="135"/>
      <c r="G66" s="135"/>
      <c r="H66" s="135">
        <f>'将来負担比率（分子）の構造'!K$41</f>
        <v>3374</v>
      </c>
      <c r="I66" s="135"/>
      <c r="J66" s="135"/>
      <c r="K66" s="135">
        <f>'将来負担比率（分子）の構造'!L$41</f>
        <v>3322</v>
      </c>
      <c r="L66" s="135"/>
      <c r="M66" s="135"/>
      <c r="N66" s="135">
        <f>'将来負担比率（分子）の構造'!M$41</f>
        <v>3204</v>
      </c>
      <c r="O66" s="135"/>
      <c r="P66" s="135"/>
    </row>
    <row r="67" spans="1:16" x14ac:dyDescent="0.15">
      <c r="A67" s="135" t="s">
        <v>63</v>
      </c>
      <c r="B67" s="135" t="e">
        <f>NA()</f>
        <v>#N/A</v>
      </c>
      <c r="C67" s="135">
        <f>IF(ISNUMBER('将来負担比率（分子）の構造'!I$52), IF('将来負担比率（分子）の構造'!I$52 &lt; 0, 0, '将来負担比率（分子）の構造'!I$52), NA())</f>
        <v>1504</v>
      </c>
      <c r="D67" s="135" t="e">
        <f>NA()</f>
        <v>#N/A</v>
      </c>
      <c r="E67" s="135" t="e">
        <f>NA()</f>
        <v>#N/A</v>
      </c>
      <c r="F67" s="135">
        <f>IF(ISNUMBER('将来負担比率（分子）の構造'!J$52), IF('将来負担比率（分子）の構造'!J$52 &lt; 0, 0, '将来負担比率（分子）の構造'!J$52), NA())</f>
        <v>1430</v>
      </c>
      <c r="G67" s="135" t="e">
        <f>NA()</f>
        <v>#N/A</v>
      </c>
      <c r="H67" s="135" t="e">
        <f>NA()</f>
        <v>#N/A</v>
      </c>
      <c r="I67" s="135">
        <f>IF(ISNUMBER('将来負担比率（分子）の構造'!K$52), IF('将来負担比率（分子）の構造'!K$52 &lt; 0, 0, '将来負担比率（分子）の構造'!K$52), NA())</f>
        <v>1186</v>
      </c>
      <c r="J67" s="135" t="e">
        <f>NA()</f>
        <v>#N/A</v>
      </c>
      <c r="K67" s="135" t="e">
        <f>NA()</f>
        <v>#N/A</v>
      </c>
      <c r="L67" s="135">
        <f>IF(ISNUMBER('将来負担比率（分子）の構造'!L$52), IF('将来負担比率（分子）の構造'!L$52 &lt; 0, 0, '将来負担比率（分子）の構造'!L$52), NA())</f>
        <v>940</v>
      </c>
      <c r="M67" s="135" t="e">
        <f>NA()</f>
        <v>#N/A</v>
      </c>
      <c r="N67" s="135" t="e">
        <f>NA()</f>
        <v>#N/A</v>
      </c>
      <c r="O67" s="135">
        <f>IF(ISNUMBER('将来負担比率（分子）の構造'!M$52), IF('将来負担比率（分子）の構造'!M$52 &lt; 0, 0, '将来負担比率（分子）の構造'!M$52), NA())</f>
        <v>818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919402</v>
      </c>
      <c r="S5" s="639"/>
      <c r="T5" s="639"/>
      <c r="U5" s="639"/>
      <c r="V5" s="639"/>
      <c r="W5" s="639"/>
      <c r="X5" s="639"/>
      <c r="Y5" s="686"/>
      <c r="Z5" s="699">
        <v>27</v>
      </c>
      <c r="AA5" s="699"/>
      <c r="AB5" s="699"/>
      <c r="AC5" s="699"/>
      <c r="AD5" s="700">
        <v>919402</v>
      </c>
      <c r="AE5" s="700"/>
      <c r="AF5" s="700"/>
      <c r="AG5" s="700"/>
      <c r="AH5" s="700"/>
      <c r="AI5" s="700"/>
      <c r="AJ5" s="700"/>
      <c r="AK5" s="700"/>
      <c r="AL5" s="687">
        <v>43.7</v>
      </c>
      <c r="AM5" s="656"/>
      <c r="AN5" s="656"/>
      <c r="AO5" s="688"/>
      <c r="AP5" s="673" t="s">
        <v>207</v>
      </c>
      <c r="AQ5" s="674"/>
      <c r="AR5" s="674"/>
      <c r="AS5" s="674"/>
      <c r="AT5" s="674"/>
      <c r="AU5" s="674"/>
      <c r="AV5" s="674"/>
      <c r="AW5" s="674"/>
      <c r="AX5" s="674"/>
      <c r="AY5" s="674"/>
      <c r="AZ5" s="674"/>
      <c r="BA5" s="674"/>
      <c r="BB5" s="674"/>
      <c r="BC5" s="674"/>
      <c r="BD5" s="674"/>
      <c r="BE5" s="674"/>
      <c r="BF5" s="675"/>
      <c r="BG5" s="588">
        <v>918515</v>
      </c>
      <c r="BH5" s="589"/>
      <c r="BI5" s="589"/>
      <c r="BJ5" s="589"/>
      <c r="BK5" s="589"/>
      <c r="BL5" s="589"/>
      <c r="BM5" s="589"/>
      <c r="BN5" s="590"/>
      <c r="BO5" s="641">
        <v>99.9</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37989</v>
      </c>
      <c r="S6" s="589"/>
      <c r="T6" s="589"/>
      <c r="U6" s="589"/>
      <c r="V6" s="589"/>
      <c r="W6" s="589"/>
      <c r="X6" s="589"/>
      <c r="Y6" s="590"/>
      <c r="Z6" s="641">
        <v>1.1000000000000001</v>
      </c>
      <c r="AA6" s="641"/>
      <c r="AB6" s="641"/>
      <c r="AC6" s="641"/>
      <c r="AD6" s="642">
        <v>37989</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918515</v>
      </c>
      <c r="BH6" s="589"/>
      <c r="BI6" s="589"/>
      <c r="BJ6" s="589"/>
      <c r="BK6" s="589"/>
      <c r="BL6" s="589"/>
      <c r="BM6" s="589"/>
      <c r="BN6" s="590"/>
      <c r="BO6" s="641">
        <v>99.9</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74495</v>
      </c>
      <c r="CS6" s="589"/>
      <c r="CT6" s="589"/>
      <c r="CU6" s="589"/>
      <c r="CV6" s="589"/>
      <c r="CW6" s="589"/>
      <c r="CX6" s="589"/>
      <c r="CY6" s="590"/>
      <c r="CZ6" s="641">
        <v>2.2999999999999998</v>
      </c>
      <c r="DA6" s="641"/>
      <c r="DB6" s="641"/>
      <c r="DC6" s="641"/>
      <c r="DD6" s="594" t="s">
        <v>208</v>
      </c>
      <c r="DE6" s="589"/>
      <c r="DF6" s="589"/>
      <c r="DG6" s="589"/>
      <c r="DH6" s="589"/>
      <c r="DI6" s="589"/>
      <c r="DJ6" s="589"/>
      <c r="DK6" s="589"/>
      <c r="DL6" s="589"/>
      <c r="DM6" s="589"/>
      <c r="DN6" s="589"/>
      <c r="DO6" s="589"/>
      <c r="DP6" s="590"/>
      <c r="DQ6" s="594">
        <v>74495</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1440</v>
      </c>
      <c r="S7" s="589"/>
      <c r="T7" s="589"/>
      <c r="U7" s="589"/>
      <c r="V7" s="589"/>
      <c r="W7" s="589"/>
      <c r="X7" s="589"/>
      <c r="Y7" s="590"/>
      <c r="Z7" s="641">
        <v>0</v>
      </c>
      <c r="AA7" s="641"/>
      <c r="AB7" s="641"/>
      <c r="AC7" s="641"/>
      <c r="AD7" s="642">
        <v>1440</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325443</v>
      </c>
      <c r="BH7" s="589"/>
      <c r="BI7" s="589"/>
      <c r="BJ7" s="589"/>
      <c r="BK7" s="589"/>
      <c r="BL7" s="589"/>
      <c r="BM7" s="589"/>
      <c r="BN7" s="590"/>
      <c r="BO7" s="641">
        <v>35.4</v>
      </c>
      <c r="BP7" s="641"/>
      <c r="BQ7" s="641"/>
      <c r="BR7" s="641"/>
      <c r="BS7" s="642" t="s">
        <v>208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648985</v>
      </c>
      <c r="CS7" s="589"/>
      <c r="CT7" s="589"/>
      <c r="CU7" s="589"/>
      <c r="CV7" s="589"/>
      <c r="CW7" s="589"/>
      <c r="CX7" s="589"/>
      <c r="CY7" s="590"/>
      <c r="CZ7" s="641">
        <v>20.100000000000001</v>
      </c>
      <c r="DA7" s="641"/>
      <c r="DB7" s="641"/>
      <c r="DC7" s="641"/>
      <c r="DD7" s="594">
        <v>16090</v>
      </c>
      <c r="DE7" s="589"/>
      <c r="DF7" s="589"/>
      <c r="DG7" s="589"/>
      <c r="DH7" s="589"/>
      <c r="DI7" s="589"/>
      <c r="DJ7" s="589"/>
      <c r="DK7" s="589"/>
      <c r="DL7" s="589"/>
      <c r="DM7" s="589"/>
      <c r="DN7" s="589"/>
      <c r="DO7" s="589"/>
      <c r="DP7" s="590"/>
      <c r="DQ7" s="594">
        <v>575646</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6326</v>
      </c>
      <c r="S8" s="589"/>
      <c r="T8" s="589"/>
      <c r="U8" s="589"/>
      <c r="V8" s="589"/>
      <c r="W8" s="589"/>
      <c r="X8" s="589"/>
      <c r="Y8" s="590"/>
      <c r="Z8" s="641">
        <v>0.2</v>
      </c>
      <c r="AA8" s="641"/>
      <c r="AB8" s="641"/>
      <c r="AC8" s="641"/>
      <c r="AD8" s="642">
        <v>6326</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18804</v>
      </c>
      <c r="BH8" s="589"/>
      <c r="BI8" s="589"/>
      <c r="BJ8" s="589"/>
      <c r="BK8" s="589"/>
      <c r="BL8" s="589"/>
      <c r="BM8" s="589"/>
      <c r="BN8" s="590"/>
      <c r="BO8" s="641">
        <v>2</v>
      </c>
      <c r="BP8" s="641"/>
      <c r="BQ8" s="641"/>
      <c r="BR8" s="641"/>
      <c r="BS8" s="594" t="s">
        <v>111</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925375</v>
      </c>
      <c r="CS8" s="589"/>
      <c r="CT8" s="589"/>
      <c r="CU8" s="589"/>
      <c r="CV8" s="589"/>
      <c r="CW8" s="589"/>
      <c r="CX8" s="589"/>
      <c r="CY8" s="590"/>
      <c r="CZ8" s="641">
        <v>28.7</v>
      </c>
      <c r="DA8" s="641"/>
      <c r="DB8" s="641"/>
      <c r="DC8" s="641"/>
      <c r="DD8" s="594">
        <v>342</v>
      </c>
      <c r="DE8" s="589"/>
      <c r="DF8" s="589"/>
      <c r="DG8" s="589"/>
      <c r="DH8" s="589"/>
      <c r="DI8" s="589"/>
      <c r="DJ8" s="589"/>
      <c r="DK8" s="589"/>
      <c r="DL8" s="589"/>
      <c r="DM8" s="589"/>
      <c r="DN8" s="589"/>
      <c r="DO8" s="589"/>
      <c r="DP8" s="590"/>
      <c r="DQ8" s="594">
        <v>615566</v>
      </c>
      <c r="DR8" s="589"/>
      <c r="DS8" s="589"/>
      <c r="DT8" s="589"/>
      <c r="DU8" s="589"/>
      <c r="DV8" s="589"/>
      <c r="DW8" s="589"/>
      <c r="DX8" s="589"/>
      <c r="DY8" s="589"/>
      <c r="DZ8" s="589"/>
      <c r="EA8" s="589"/>
      <c r="EB8" s="589"/>
      <c r="EC8" s="620"/>
    </row>
    <row r="9" spans="2:143" ht="11.25" customHeight="1" x14ac:dyDescent="0.15">
      <c r="B9" s="585" t="s">
        <v>221</v>
      </c>
      <c r="C9" s="586"/>
      <c r="D9" s="586"/>
      <c r="E9" s="586"/>
      <c r="F9" s="586"/>
      <c r="G9" s="586"/>
      <c r="H9" s="586"/>
      <c r="I9" s="586"/>
      <c r="J9" s="586"/>
      <c r="K9" s="586"/>
      <c r="L9" s="586"/>
      <c r="M9" s="586"/>
      <c r="N9" s="586"/>
      <c r="O9" s="586"/>
      <c r="P9" s="586"/>
      <c r="Q9" s="587"/>
      <c r="R9" s="588">
        <v>4425</v>
      </c>
      <c r="S9" s="589"/>
      <c r="T9" s="589"/>
      <c r="U9" s="589"/>
      <c r="V9" s="589"/>
      <c r="W9" s="589"/>
      <c r="X9" s="589"/>
      <c r="Y9" s="590"/>
      <c r="Z9" s="641">
        <v>0.1</v>
      </c>
      <c r="AA9" s="641"/>
      <c r="AB9" s="641"/>
      <c r="AC9" s="641"/>
      <c r="AD9" s="642">
        <v>4425</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272482</v>
      </c>
      <c r="BH9" s="589"/>
      <c r="BI9" s="589"/>
      <c r="BJ9" s="589"/>
      <c r="BK9" s="589"/>
      <c r="BL9" s="589"/>
      <c r="BM9" s="589"/>
      <c r="BN9" s="590"/>
      <c r="BO9" s="641">
        <v>29.6</v>
      </c>
      <c r="BP9" s="641"/>
      <c r="BQ9" s="641"/>
      <c r="BR9" s="641"/>
      <c r="BS9" s="594" t="s">
        <v>111</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513777</v>
      </c>
      <c r="CS9" s="589"/>
      <c r="CT9" s="589"/>
      <c r="CU9" s="589"/>
      <c r="CV9" s="589"/>
      <c r="CW9" s="589"/>
      <c r="CX9" s="589"/>
      <c r="CY9" s="590"/>
      <c r="CZ9" s="641">
        <v>15.9</v>
      </c>
      <c r="DA9" s="641"/>
      <c r="DB9" s="641"/>
      <c r="DC9" s="641"/>
      <c r="DD9" s="594">
        <v>57314</v>
      </c>
      <c r="DE9" s="589"/>
      <c r="DF9" s="589"/>
      <c r="DG9" s="589"/>
      <c r="DH9" s="589"/>
      <c r="DI9" s="589"/>
      <c r="DJ9" s="589"/>
      <c r="DK9" s="589"/>
      <c r="DL9" s="589"/>
      <c r="DM9" s="589"/>
      <c r="DN9" s="589"/>
      <c r="DO9" s="589"/>
      <c r="DP9" s="590"/>
      <c r="DQ9" s="594">
        <v>280734</v>
      </c>
      <c r="DR9" s="589"/>
      <c r="DS9" s="589"/>
      <c r="DT9" s="589"/>
      <c r="DU9" s="589"/>
      <c r="DV9" s="589"/>
      <c r="DW9" s="589"/>
      <c r="DX9" s="589"/>
      <c r="DY9" s="589"/>
      <c r="DZ9" s="589"/>
      <c r="EA9" s="589"/>
      <c r="EB9" s="589"/>
      <c r="EC9" s="620"/>
    </row>
    <row r="10" spans="2:143" ht="11.25" customHeight="1" x14ac:dyDescent="0.15">
      <c r="B10" s="585" t="s">
        <v>224</v>
      </c>
      <c r="C10" s="586"/>
      <c r="D10" s="586"/>
      <c r="E10" s="586"/>
      <c r="F10" s="586"/>
      <c r="G10" s="586"/>
      <c r="H10" s="586"/>
      <c r="I10" s="586"/>
      <c r="J10" s="586"/>
      <c r="K10" s="586"/>
      <c r="L10" s="586"/>
      <c r="M10" s="586"/>
      <c r="N10" s="586"/>
      <c r="O10" s="586"/>
      <c r="P10" s="586"/>
      <c r="Q10" s="587"/>
      <c r="R10" s="588">
        <v>74794</v>
      </c>
      <c r="S10" s="589"/>
      <c r="T10" s="589"/>
      <c r="U10" s="589"/>
      <c r="V10" s="589"/>
      <c r="W10" s="589"/>
      <c r="X10" s="589"/>
      <c r="Y10" s="590"/>
      <c r="Z10" s="641">
        <v>2.2000000000000002</v>
      </c>
      <c r="AA10" s="641"/>
      <c r="AB10" s="641"/>
      <c r="AC10" s="641"/>
      <c r="AD10" s="642">
        <v>74794</v>
      </c>
      <c r="AE10" s="642"/>
      <c r="AF10" s="642"/>
      <c r="AG10" s="642"/>
      <c r="AH10" s="642"/>
      <c r="AI10" s="642"/>
      <c r="AJ10" s="642"/>
      <c r="AK10" s="642"/>
      <c r="AL10" s="611">
        <v>3.6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27024</v>
      </c>
      <c r="BH10" s="589"/>
      <c r="BI10" s="589"/>
      <c r="BJ10" s="589"/>
      <c r="BK10" s="589"/>
      <c r="BL10" s="589"/>
      <c r="BM10" s="589"/>
      <c r="BN10" s="590"/>
      <c r="BO10" s="641">
        <v>2.9</v>
      </c>
      <c r="BP10" s="641"/>
      <c r="BQ10" s="641"/>
      <c r="BR10" s="641"/>
      <c r="BS10" s="594" t="s">
        <v>111</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1653</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0"/>
    </row>
    <row r="11" spans="2:143" ht="11.25" customHeight="1" x14ac:dyDescent="0.15">
      <c r="B11" s="585" t="s">
        <v>227</v>
      </c>
      <c r="C11" s="586"/>
      <c r="D11" s="586"/>
      <c r="E11" s="586"/>
      <c r="F11" s="586"/>
      <c r="G11" s="586"/>
      <c r="H11" s="586"/>
      <c r="I11" s="586"/>
      <c r="J11" s="586"/>
      <c r="K11" s="586"/>
      <c r="L11" s="586"/>
      <c r="M11" s="586"/>
      <c r="N11" s="586"/>
      <c r="O11" s="586"/>
      <c r="P11" s="586"/>
      <c r="Q11" s="587"/>
      <c r="R11" s="588">
        <v>21135</v>
      </c>
      <c r="S11" s="589"/>
      <c r="T11" s="589"/>
      <c r="U11" s="589"/>
      <c r="V11" s="589"/>
      <c r="W11" s="589"/>
      <c r="X11" s="589"/>
      <c r="Y11" s="590"/>
      <c r="Z11" s="641">
        <v>0.6</v>
      </c>
      <c r="AA11" s="641"/>
      <c r="AB11" s="641"/>
      <c r="AC11" s="641"/>
      <c r="AD11" s="642">
        <v>21135</v>
      </c>
      <c r="AE11" s="642"/>
      <c r="AF11" s="642"/>
      <c r="AG11" s="642"/>
      <c r="AH11" s="642"/>
      <c r="AI11" s="642"/>
      <c r="AJ11" s="642"/>
      <c r="AK11" s="642"/>
      <c r="AL11" s="611">
        <v>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7133</v>
      </c>
      <c r="BH11" s="589"/>
      <c r="BI11" s="589"/>
      <c r="BJ11" s="589"/>
      <c r="BK11" s="589"/>
      <c r="BL11" s="589"/>
      <c r="BM11" s="589"/>
      <c r="BN11" s="590"/>
      <c r="BO11" s="641">
        <v>0.8</v>
      </c>
      <c r="BP11" s="641"/>
      <c r="BQ11" s="641"/>
      <c r="BR11" s="641"/>
      <c r="BS11" s="594" t="s">
        <v>111</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71136</v>
      </c>
      <c r="CS11" s="589"/>
      <c r="CT11" s="589"/>
      <c r="CU11" s="589"/>
      <c r="CV11" s="589"/>
      <c r="CW11" s="589"/>
      <c r="CX11" s="589"/>
      <c r="CY11" s="590"/>
      <c r="CZ11" s="641">
        <v>2.2000000000000002</v>
      </c>
      <c r="DA11" s="641"/>
      <c r="DB11" s="641"/>
      <c r="DC11" s="641"/>
      <c r="DD11" s="594">
        <v>21298</v>
      </c>
      <c r="DE11" s="589"/>
      <c r="DF11" s="589"/>
      <c r="DG11" s="589"/>
      <c r="DH11" s="589"/>
      <c r="DI11" s="589"/>
      <c r="DJ11" s="589"/>
      <c r="DK11" s="589"/>
      <c r="DL11" s="589"/>
      <c r="DM11" s="589"/>
      <c r="DN11" s="589"/>
      <c r="DO11" s="589"/>
      <c r="DP11" s="590"/>
      <c r="DQ11" s="594">
        <v>48219</v>
      </c>
      <c r="DR11" s="589"/>
      <c r="DS11" s="589"/>
      <c r="DT11" s="589"/>
      <c r="DU11" s="589"/>
      <c r="DV11" s="589"/>
      <c r="DW11" s="589"/>
      <c r="DX11" s="589"/>
      <c r="DY11" s="589"/>
      <c r="DZ11" s="589"/>
      <c r="EA11" s="589"/>
      <c r="EB11" s="589"/>
      <c r="EC11" s="620"/>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540781</v>
      </c>
      <c r="BH12" s="589"/>
      <c r="BI12" s="589"/>
      <c r="BJ12" s="589"/>
      <c r="BK12" s="589"/>
      <c r="BL12" s="589"/>
      <c r="BM12" s="589"/>
      <c r="BN12" s="590"/>
      <c r="BO12" s="641">
        <v>58.8</v>
      </c>
      <c r="BP12" s="641"/>
      <c r="BQ12" s="641"/>
      <c r="BR12" s="641"/>
      <c r="BS12" s="594" t="s">
        <v>111</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114637</v>
      </c>
      <c r="CS12" s="589"/>
      <c r="CT12" s="589"/>
      <c r="CU12" s="589"/>
      <c r="CV12" s="589"/>
      <c r="CW12" s="589"/>
      <c r="CX12" s="589"/>
      <c r="CY12" s="590"/>
      <c r="CZ12" s="641">
        <v>3.6</v>
      </c>
      <c r="DA12" s="641"/>
      <c r="DB12" s="641"/>
      <c r="DC12" s="641"/>
      <c r="DD12" s="594">
        <v>9592</v>
      </c>
      <c r="DE12" s="589"/>
      <c r="DF12" s="589"/>
      <c r="DG12" s="589"/>
      <c r="DH12" s="589"/>
      <c r="DI12" s="589"/>
      <c r="DJ12" s="589"/>
      <c r="DK12" s="589"/>
      <c r="DL12" s="589"/>
      <c r="DM12" s="589"/>
      <c r="DN12" s="589"/>
      <c r="DO12" s="589"/>
      <c r="DP12" s="590"/>
      <c r="DQ12" s="594">
        <v>79519</v>
      </c>
      <c r="DR12" s="589"/>
      <c r="DS12" s="589"/>
      <c r="DT12" s="589"/>
      <c r="DU12" s="589"/>
      <c r="DV12" s="589"/>
      <c r="DW12" s="589"/>
      <c r="DX12" s="589"/>
      <c r="DY12" s="589"/>
      <c r="DZ12" s="589"/>
      <c r="EA12" s="589"/>
      <c r="EB12" s="589"/>
      <c r="EC12" s="620"/>
    </row>
    <row r="13" spans="2:143" ht="11.25" customHeight="1" x14ac:dyDescent="0.15">
      <c r="B13" s="585" t="s">
        <v>233</v>
      </c>
      <c r="C13" s="586"/>
      <c r="D13" s="586"/>
      <c r="E13" s="586"/>
      <c r="F13" s="586"/>
      <c r="G13" s="586"/>
      <c r="H13" s="586"/>
      <c r="I13" s="586"/>
      <c r="J13" s="586"/>
      <c r="K13" s="586"/>
      <c r="L13" s="586"/>
      <c r="M13" s="586"/>
      <c r="N13" s="586"/>
      <c r="O13" s="586"/>
      <c r="P13" s="586"/>
      <c r="Q13" s="587"/>
      <c r="R13" s="588">
        <v>7539</v>
      </c>
      <c r="S13" s="589"/>
      <c r="T13" s="589"/>
      <c r="U13" s="589"/>
      <c r="V13" s="589"/>
      <c r="W13" s="589"/>
      <c r="X13" s="589"/>
      <c r="Y13" s="590"/>
      <c r="Z13" s="641">
        <v>0.2</v>
      </c>
      <c r="AA13" s="641"/>
      <c r="AB13" s="641"/>
      <c r="AC13" s="641"/>
      <c r="AD13" s="642">
        <v>7539</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540620</v>
      </c>
      <c r="BH13" s="589"/>
      <c r="BI13" s="589"/>
      <c r="BJ13" s="589"/>
      <c r="BK13" s="589"/>
      <c r="BL13" s="589"/>
      <c r="BM13" s="589"/>
      <c r="BN13" s="590"/>
      <c r="BO13" s="641">
        <v>58.8</v>
      </c>
      <c r="BP13" s="641"/>
      <c r="BQ13" s="641"/>
      <c r="BR13" s="641"/>
      <c r="BS13" s="594" t="s">
        <v>111</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75495</v>
      </c>
      <c r="CS13" s="589"/>
      <c r="CT13" s="589"/>
      <c r="CU13" s="589"/>
      <c r="CV13" s="589"/>
      <c r="CW13" s="589"/>
      <c r="CX13" s="589"/>
      <c r="CY13" s="590"/>
      <c r="CZ13" s="641">
        <v>2.2999999999999998</v>
      </c>
      <c r="DA13" s="641"/>
      <c r="DB13" s="641"/>
      <c r="DC13" s="641"/>
      <c r="DD13" s="594">
        <v>10241</v>
      </c>
      <c r="DE13" s="589"/>
      <c r="DF13" s="589"/>
      <c r="DG13" s="589"/>
      <c r="DH13" s="589"/>
      <c r="DI13" s="589"/>
      <c r="DJ13" s="589"/>
      <c r="DK13" s="589"/>
      <c r="DL13" s="589"/>
      <c r="DM13" s="589"/>
      <c r="DN13" s="589"/>
      <c r="DO13" s="589"/>
      <c r="DP13" s="590"/>
      <c r="DQ13" s="594">
        <v>62904</v>
      </c>
      <c r="DR13" s="589"/>
      <c r="DS13" s="589"/>
      <c r="DT13" s="589"/>
      <c r="DU13" s="589"/>
      <c r="DV13" s="589"/>
      <c r="DW13" s="589"/>
      <c r="DX13" s="589"/>
      <c r="DY13" s="589"/>
      <c r="DZ13" s="589"/>
      <c r="EA13" s="589"/>
      <c r="EB13" s="589"/>
      <c r="EC13" s="620"/>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13824</v>
      </c>
      <c r="BH14" s="589"/>
      <c r="BI14" s="589"/>
      <c r="BJ14" s="589"/>
      <c r="BK14" s="589"/>
      <c r="BL14" s="589"/>
      <c r="BM14" s="589"/>
      <c r="BN14" s="590"/>
      <c r="BO14" s="641">
        <v>1.5</v>
      </c>
      <c r="BP14" s="641"/>
      <c r="BQ14" s="641"/>
      <c r="BR14" s="641"/>
      <c r="BS14" s="594" t="s">
        <v>111</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211141</v>
      </c>
      <c r="CS14" s="589"/>
      <c r="CT14" s="589"/>
      <c r="CU14" s="589"/>
      <c r="CV14" s="589"/>
      <c r="CW14" s="589"/>
      <c r="CX14" s="589"/>
      <c r="CY14" s="590"/>
      <c r="CZ14" s="641">
        <v>6.5</v>
      </c>
      <c r="DA14" s="641"/>
      <c r="DB14" s="641"/>
      <c r="DC14" s="641"/>
      <c r="DD14" s="594">
        <v>15586</v>
      </c>
      <c r="DE14" s="589"/>
      <c r="DF14" s="589"/>
      <c r="DG14" s="589"/>
      <c r="DH14" s="589"/>
      <c r="DI14" s="589"/>
      <c r="DJ14" s="589"/>
      <c r="DK14" s="589"/>
      <c r="DL14" s="589"/>
      <c r="DM14" s="589"/>
      <c r="DN14" s="589"/>
      <c r="DO14" s="589"/>
      <c r="DP14" s="590"/>
      <c r="DQ14" s="594">
        <v>195523</v>
      </c>
      <c r="DR14" s="589"/>
      <c r="DS14" s="589"/>
      <c r="DT14" s="589"/>
      <c r="DU14" s="589"/>
      <c r="DV14" s="589"/>
      <c r="DW14" s="589"/>
      <c r="DX14" s="589"/>
      <c r="DY14" s="589"/>
      <c r="DZ14" s="589"/>
      <c r="EA14" s="589"/>
      <c r="EB14" s="589"/>
      <c r="EC14" s="620"/>
    </row>
    <row r="15" spans="2:143" ht="11.25" customHeight="1" x14ac:dyDescent="0.15">
      <c r="B15" s="585" t="s">
        <v>239</v>
      </c>
      <c r="C15" s="586"/>
      <c r="D15" s="586"/>
      <c r="E15" s="586"/>
      <c r="F15" s="586"/>
      <c r="G15" s="586"/>
      <c r="H15" s="586"/>
      <c r="I15" s="586"/>
      <c r="J15" s="586"/>
      <c r="K15" s="586"/>
      <c r="L15" s="586"/>
      <c r="M15" s="586"/>
      <c r="N15" s="586"/>
      <c r="O15" s="586"/>
      <c r="P15" s="586"/>
      <c r="Q15" s="587"/>
      <c r="R15" s="588">
        <v>1647</v>
      </c>
      <c r="S15" s="589"/>
      <c r="T15" s="589"/>
      <c r="U15" s="589"/>
      <c r="V15" s="589"/>
      <c r="W15" s="589"/>
      <c r="X15" s="589"/>
      <c r="Y15" s="590"/>
      <c r="Z15" s="641">
        <v>0</v>
      </c>
      <c r="AA15" s="641"/>
      <c r="AB15" s="641"/>
      <c r="AC15" s="641"/>
      <c r="AD15" s="642">
        <v>1647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38467</v>
      </c>
      <c r="BH15" s="589"/>
      <c r="BI15" s="589"/>
      <c r="BJ15" s="589"/>
      <c r="BK15" s="589"/>
      <c r="BL15" s="589"/>
      <c r="BM15" s="589"/>
      <c r="BN15" s="590"/>
      <c r="BO15" s="641">
        <v>4.2</v>
      </c>
      <c r="BP15" s="641"/>
      <c r="BQ15" s="641"/>
      <c r="BR15" s="641"/>
      <c r="BS15" s="594" t="s">
        <v>111</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209485</v>
      </c>
      <c r="CS15" s="589"/>
      <c r="CT15" s="589"/>
      <c r="CU15" s="589"/>
      <c r="CV15" s="589"/>
      <c r="CW15" s="589"/>
      <c r="CX15" s="589"/>
      <c r="CY15" s="590"/>
      <c r="CZ15" s="641">
        <v>6.5</v>
      </c>
      <c r="DA15" s="641"/>
      <c r="DB15" s="641"/>
      <c r="DC15" s="641"/>
      <c r="DD15" s="594">
        <v>37244</v>
      </c>
      <c r="DE15" s="589"/>
      <c r="DF15" s="589"/>
      <c r="DG15" s="589"/>
      <c r="DH15" s="589"/>
      <c r="DI15" s="589"/>
      <c r="DJ15" s="589"/>
      <c r="DK15" s="589"/>
      <c r="DL15" s="589"/>
      <c r="DM15" s="589"/>
      <c r="DN15" s="589"/>
      <c r="DO15" s="589"/>
      <c r="DP15" s="590"/>
      <c r="DQ15" s="594">
        <v>175473</v>
      </c>
      <c r="DR15" s="589"/>
      <c r="DS15" s="589"/>
      <c r="DT15" s="589"/>
      <c r="DU15" s="589"/>
      <c r="DV15" s="589"/>
      <c r="DW15" s="589"/>
      <c r="DX15" s="589"/>
      <c r="DY15" s="589"/>
      <c r="DZ15" s="589"/>
      <c r="EA15" s="589"/>
      <c r="EB15" s="589"/>
      <c r="EC15" s="620"/>
    </row>
    <row r="16" spans="2:143" ht="11.25" customHeight="1" x14ac:dyDescent="0.15">
      <c r="B16" s="585" t="s">
        <v>242</v>
      </c>
      <c r="C16" s="586"/>
      <c r="D16" s="586"/>
      <c r="E16" s="586"/>
      <c r="F16" s="586"/>
      <c r="G16" s="586"/>
      <c r="H16" s="586"/>
      <c r="I16" s="586"/>
      <c r="J16" s="586"/>
      <c r="K16" s="586"/>
      <c r="L16" s="586"/>
      <c r="M16" s="586"/>
      <c r="N16" s="586"/>
      <c r="O16" s="586"/>
      <c r="P16" s="586"/>
      <c r="Q16" s="587"/>
      <c r="R16" s="588">
        <v>1093245</v>
      </c>
      <c r="S16" s="589"/>
      <c r="T16" s="589"/>
      <c r="U16" s="589"/>
      <c r="V16" s="589"/>
      <c r="W16" s="589"/>
      <c r="X16" s="589"/>
      <c r="Y16" s="590"/>
      <c r="Z16" s="641">
        <v>32.1</v>
      </c>
      <c r="AA16" s="641"/>
      <c r="AB16" s="641"/>
      <c r="AC16" s="641"/>
      <c r="AD16" s="642">
        <v>1008263</v>
      </c>
      <c r="AE16" s="642"/>
      <c r="AF16" s="642"/>
      <c r="AG16" s="642"/>
      <c r="AH16" s="642"/>
      <c r="AI16" s="642"/>
      <c r="AJ16" s="642"/>
      <c r="AK16" s="642"/>
      <c r="AL16" s="611">
        <v>48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19454</v>
      </c>
      <c r="CS16" s="589"/>
      <c r="CT16" s="589"/>
      <c r="CU16" s="589"/>
      <c r="CV16" s="589"/>
      <c r="CW16" s="589"/>
      <c r="CX16" s="589"/>
      <c r="CY16" s="590"/>
      <c r="CZ16" s="641">
        <v>0.6</v>
      </c>
      <c r="DA16" s="641"/>
      <c r="DB16" s="641"/>
      <c r="DC16" s="641"/>
      <c r="DD16" s="594" t="s">
        <v>111</v>
      </c>
      <c r="DE16" s="589"/>
      <c r="DF16" s="589"/>
      <c r="DG16" s="589"/>
      <c r="DH16" s="589"/>
      <c r="DI16" s="589"/>
      <c r="DJ16" s="589"/>
      <c r="DK16" s="589"/>
      <c r="DL16" s="589"/>
      <c r="DM16" s="589"/>
      <c r="DN16" s="589"/>
      <c r="DO16" s="589"/>
      <c r="DP16" s="590"/>
      <c r="DQ16" s="594">
        <v>7661</v>
      </c>
      <c r="DR16" s="589"/>
      <c r="DS16" s="589"/>
      <c r="DT16" s="589"/>
      <c r="DU16" s="589"/>
      <c r="DV16" s="589"/>
      <c r="DW16" s="589"/>
      <c r="DX16" s="589"/>
      <c r="DY16" s="589"/>
      <c r="DZ16" s="589"/>
      <c r="EA16" s="589"/>
      <c r="EB16" s="589"/>
      <c r="EC16" s="620"/>
    </row>
    <row r="17" spans="2:133" ht="11.25" customHeight="1" x14ac:dyDescent="0.15">
      <c r="B17" s="585" t="s">
        <v>245</v>
      </c>
      <c r="C17" s="586"/>
      <c r="D17" s="586"/>
      <c r="E17" s="586"/>
      <c r="F17" s="586"/>
      <c r="G17" s="586"/>
      <c r="H17" s="586"/>
      <c r="I17" s="586"/>
      <c r="J17" s="586"/>
      <c r="K17" s="586"/>
      <c r="L17" s="586"/>
      <c r="M17" s="586"/>
      <c r="N17" s="586"/>
      <c r="O17" s="586"/>
      <c r="P17" s="586"/>
      <c r="Q17" s="587"/>
      <c r="R17" s="588">
        <v>1008263</v>
      </c>
      <c r="S17" s="589"/>
      <c r="T17" s="589"/>
      <c r="U17" s="589"/>
      <c r="V17" s="589"/>
      <c r="W17" s="589"/>
      <c r="X17" s="589"/>
      <c r="Y17" s="590"/>
      <c r="Z17" s="641">
        <v>29.6</v>
      </c>
      <c r="AA17" s="641"/>
      <c r="AB17" s="641"/>
      <c r="AC17" s="641"/>
      <c r="AD17" s="642">
        <v>1008263</v>
      </c>
      <c r="AE17" s="642"/>
      <c r="AF17" s="642"/>
      <c r="AG17" s="642"/>
      <c r="AH17" s="642"/>
      <c r="AI17" s="642"/>
      <c r="AJ17" s="642"/>
      <c r="AK17" s="642"/>
      <c r="AL17" s="611">
        <v>48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363268</v>
      </c>
      <c r="CS17" s="589"/>
      <c r="CT17" s="589"/>
      <c r="CU17" s="589"/>
      <c r="CV17" s="589"/>
      <c r="CW17" s="589"/>
      <c r="CX17" s="589"/>
      <c r="CY17" s="590"/>
      <c r="CZ17" s="641">
        <v>11.3</v>
      </c>
      <c r="DA17" s="641"/>
      <c r="DB17" s="641"/>
      <c r="DC17" s="641"/>
      <c r="DD17" s="594" t="s">
        <v>111</v>
      </c>
      <c r="DE17" s="589"/>
      <c r="DF17" s="589"/>
      <c r="DG17" s="589"/>
      <c r="DH17" s="589"/>
      <c r="DI17" s="589"/>
      <c r="DJ17" s="589"/>
      <c r="DK17" s="589"/>
      <c r="DL17" s="589"/>
      <c r="DM17" s="589"/>
      <c r="DN17" s="589"/>
      <c r="DO17" s="589"/>
      <c r="DP17" s="590"/>
      <c r="DQ17" s="594">
        <v>351028</v>
      </c>
      <c r="DR17" s="589"/>
      <c r="DS17" s="589"/>
      <c r="DT17" s="589"/>
      <c r="DU17" s="589"/>
      <c r="DV17" s="589"/>
      <c r="DW17" s="589"/>
      <c r="DX17" s="589"/>
      <c r="DY17" s="589"/>
      <c r="DZ17" s="589"/>
      <c r="EA17" s="589"/>
      <c r="EB17" s="589"/>
      <c r="EC17" s="620"/>
    </row>
    <row r="18" spans="2:133" ht="11.25" customHeight="1" x14ac:dyDescent="0.15">
      <c r="B18" s="585" t="s">
        <v>248</v>
      </c>
      <c r="C18" s="586"/>
      <c r="D18" s="586"/>
      <c r="E18" s="586"/>
      <c r="F18" s="586"/>
      <c r="G18" s="586"/>
      <c r="H18" s="586"/>
      <c r="I18" s="586"/>
      <c r="J18" s="586"/>
      <c r="K18" s="586"/>
      <c r="L18" s="586"/>
      <c r="M18" s="586"/>
      <c r="N18" s="586"/>
      <c r="O18" s="586"/>
      <c r="P18" s="586"/>
      <c r="Q18" s="587"/>
      <c r="R18" s="588">
        <v>84982</v>
      </c>
      <c r="S18" s="589"/>
      <c r="T18" s="589"/>
      <c r="U18" s="589"/>
      <c r="V18" s="589"/>
      <c r="W18" s="589"/>
      <c r="X18" s="589"/>
      <c r="Y18" s="590"/>
      <c r="Z18" s="641">
        <v>2.5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0"/>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887</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0"/>
    </row>
    <row r="20" spans="2:133" ht="11.25" customHeight="1" x14ac:dyDescent="0.15">
      <c r="B20" s="585" t="s">
        <v>254</v>
      </c>
      <c r="C20" s="586"/>
      <c r="D20" s="586"/>
      <c r="E20" s="586"/>
      <c r="F20" s="586"/>
      <c r="G20" s="586"/>
      <c r="H20" s="586"/>
      <c r="I20" s="586"/>
      <c r="J20" s="586"/>
      <c r="K20" s="586"/>
      <c r="L20" s="586"/>
      <c r="M20" s="586"/>
      <c r="N20" s="586"/>
      <c r="O20" s="586"/>
      <c r="P20" s="586"/>
      <c r="Q20" s="587"/>
      <c r="R20" s="588">
        <v>2167942</v>
      </c>
      <c r="S20" s="589"/>
      <c r="T20" s="589"/>
      <c r="U20" s="589"/>
      <c r="V20" s="589"/>
      <c r="W20" s="589"/>
      <c r="X20" s="589"/>
      <c r="Y20" s="590"/>
      <c r="Z20" s="641">
        <v>63.6</v>
      </c>
      <c r="AA20" s="641"/>
      <c r="AB20" s="641"/>
      <c r="AC20" s="641"/>
      <c r="AD20" s="642">
        <v>2082960</v>
      </c>
      <c r="AE20" s="642"/>
      <c r="AF20" s="642"/>
      <c r="AG20" s="642"/>
      <c r="AH20" s="642"/>
      <c r="AI20" s="642"/>
      <c r="AJ20" s="642"/>
      <c r="AK20" s="642"/>
      <c r="AL20" s="611">
        <v>99.1</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887</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3228901</v>
      </c>
      <c r="CS20" s="589"/>
      <c r="CT20" s="589"/>
      <c r="CU20" s="589"/>
      <c r="CV20" s="589"/>
      <c r="CW20" s="589"/>
      <c r="CX20" s="589"/>
      <c r="CY20" s="590"/>
      <c r="CZ20" s="641">
        <v>100</v>
      </c>
      <c r="DA20" s="641"/>
      <c r="DB20" s="641"/>
      <c r="DC20" s="641"/>
      <c r="DD20" s="594">
        <v>167707</v>
      </c>
      <c r="DE20" s="589"/>
      <c r="DF20" s="589"/>
      <c r="DG20" s="589"/>
      <c r="DH20" s="589"/>
      <c r="DI20" s="589"/>
      <c r="DJ20" s="589"/>
      <c r="DK20" s="589"/>
      <c r="DL20" s="589"/>
      <c r="DM20" s="589"/>
      <c r="DN20" s="589"/>
      <c r="DO20" s="589"/>
      <c r="DP20" s="590"/>
      <c r="DQ20" s="594">
        <v>2466768</v>
      </c>
      <c r="DR20" s="589"/>
      <c r="DS20" s="589"/>
      <c r="DT20" s="589"/>
      <c r="DU20" s="589"/>
      <c r="DV20" s="589"/>
      <c r="DW20" s="589"/>
      <c r="DX20" s="589"/>
      <c r="DY20" s="589"/>
      <c r="DZ20" s="589"/>
      <c r="EA20" s="589"/>
      <c r="EB20" s="589"/>
      <c r="EC20" s="620"/>
    </row>
    <row r="21" spans="2:133" ht="11.25" customHeight="1" x14ac:dyDescent="0.15">
      <c r="B21" s="585" t="s">
        <v>257</v>
      </c>
      <c r="C21" s="586"/>
      <c r="D21" s="586"/>
      <c r="E21" s="586"/>
      <c r="F21" s="586"/>
      <c r="G21" s="586"/>
      <c r="H21" s="586"/>
      <c r="I21" s="586"/>
      <c r="J21" s="586"/>
      <c r="K21" s="586"/>
      <c r="L21" s="586"/>
      <c r="M21" s="586"/>
      <c r="N21" s="586"/>
      <c r="O21" s="586"/>
      <c r="P21" s="586"/>
      <c r="Q21" s="587"/>
      <c r="R21" s="588">
        <v>1000</v>
      </c>
      <c r="S21" s="589"/>
      <c r="T21" s="589"/>
      <c r="U21" s="589"/>
      <c r="V21" s="589"/>
      <c r="W21" s="589"/>
      <c r="X21" s="589"/>
      <c r="Y21" s="590"/>
      <c r="Z21" s="641">
        <v>0</v>
      </c>
      <c r="AA21" s="641"/>
      <c r="AB21" s="641"/>
      <c r="AC21" s="641"/>
      <c r="AD21" s="642">
        <v>1000</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887</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259</v>
      </c>
      <c r="C22" s="586"/>
      <c r="D22" s="586"/>
      <c r="E22" s="586"/>
      <c r="F22" s="586"/>
      <c r="G22" s="586"/>
      <c r="H22" s="586"/>
      <c r="I22" s="586"/>
      <c r="J22" s="586"/>
      <c r="K22" s="586"/>
      <c r="L22" s="586"/>
      <c r="M22" s="586"/>
      <c r="N22" s="586"/>
      <c r="O22" s="586"/>
      <c r="P22" s="586"/>
      <c r="Q22" s="587"/>
      <c r="R22" s="588">
        <v>225455</v>
      </c>
      <c r="S22" s="589"/>
      <c r="T22" s="589"/>
      <c r="U22" s="589"/>
      <c r="V22" s="589"/>
      <c r="W22" s="589"/>
      <c r="X22" s="589"/>
      <c r="Y22" s="590"/>
      <c r="Z22" s="641">
        <v>6.6</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36392</v>
      </c>
      <c r="S23" s="589"/>
      <c r="T23" s="589"/>
      <c r="U23" s="589"/>
      <c r="V23" s="589"/>
      <c r="W23" s="589"/>
      <c r="X23" s="589"/>
      <c r="Y23" s="590"/>
      <c r="Z23" s="641">
        <v>1.1000000000000001</v>
      </c>
      <c r="AA23" s="641"/>
      <c r="AB23" s="641"/>
      <c r="AC23" s="641"/>
      <c r="AD23" s="642">
        <v>3116</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28769</v>
      </c>
      <c r="S24" s="589"/>
      <c r="T24" s="589"/>
      <c r="U24" s="589"/>
      <c r="V24" s="589"/>
      <c r="W24" s="589"/>
      <c r="X24" s="589"/>
      <c r="Y24" s="590"/>
      <c r="Z24" s="641">
        <v>0.8</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1381840</v>
      </c>
      <c r="CS24" s="639"/>
      <c r="CT24" s="639"/>
      <c r="CU24" s="639"/>
      <c r="CV24" s="639"/>
      <c r="CW24" s="639"/>
      <c r="CX24" s="639"/>
      <c r="CY24" s="686"/>
      <c r="CZ24" s="690">
        <v>42.8</v>
      </c>
      <c r="DA24" s="691"/>
      <c r="DB24" s="691"/>
      <c r="DC24" s="692"/>
      <c r="DD24" s="685">
        <v>1084604</v>
      </c>
      <c r="DE24" s="639"/>
      <c r="DF24" s="639"/>
      <c r="DG24" s="639"/>
      <c r="DH24" s="639"/>
      <c r="DI24" s="639"/>
      <c r="DJ24" s="639"/>
      <c r="DK24" s="686"/>
      <c r="DL24" s="685">
        <v>1081980</v>
      </c>
      <c r="DM24" s="639"/>
      <c r="DN24" s="639"/>
      <c r="DO24" s="639"/>
      <c r="DP24" s="639"/>
      <c r="DQ24" s="639"/>
      <c r="DR24" s="639"/>
      <c r="DS24" s="639"/>
      <c r="DT24" s="639"/>
      <c r="DU24" s="639"/>
      <c r="DV24" s="686"/>
      <c r="DW24" s="687">
        <v>47.7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187084</v>
      </c>
      <c r="S25" s="589"/>
      <c r="T25" s="589"/>
      <c r="U25" s="589"/>
      <c r="V25" s="589"/>
      <c r="W25" s="589"/>
      <c r="X25" s="589"/>
      <c r="Y25" s="590"/>
      <c r="Z25" s="641">
        <v>5.5</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740314</v>
      </c>
      <c r="CS25" s="607"/>
      <c r="CT25" s="607"/>
      <c r="CU25" s="607"/>
      <c r="CV25" s="607"/>
      <c r="CW25" s="607"/>
      <c r="CX25" s="607"/>
      <c r="CY25" s="608"/>
      <c r="CZ25" s="591">
        <v>22.9</v>
      </c>
      <c r="DA25" s="609"/>
      <c r="DB25" s="609"/>
      <c r="DC25" s="610"/>
      <c r="DD25" s="594">
        <v>662872</v>
      </c>
      <c r="DE25" s="607"/>
      <c r="DF25" s="607"/>
      <c r="DG25" s="607"/>
      <c r="DH25" s="607"/>
      <c r="DI25" s="607"/>
      <c r="DJ25" s="607"/>
      <c r="DK25" s="608"/>
      <c r="DL25" s="594">
        <v>660248</v>
      </c>
      <c r="DM25" s="607"/>
      <c r="DN25" s="607"/>
      <c r="DO25" s="607"/>
      <c r="DP25" s="607"/>
      <c r="DQ25" s="607"/>
      <c r="DR25" s="607"/>
      <c r="DS25" s="607"/>
      <c r="DT25" s="607"/>
      <c r="DU25" s="607"/>
      <c r="DV25" s="608"/>
      <c r="DW25" s="611">
        <v>29.1</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449347</v>
      </c>
      <c r="CS26" s="589"/>
      <c r="CT26" s="589"/>
      <c r="CU26" s="589"/>
      <c r="CV26" s="589"/>
      <c r="CW26" s="589"/>
      <c r="CX26" s="589"/>
      <c r="CY26" s="590"/>
      <c r="CZ26" s="591">
        <v>13.9</v>
      </c>
      <c r="DA26" s="609"/>
      <c r="DB26" s="609"/>
      <c r="DC26" s="610"/>
      <c r="DD26" s="594">
        <v>379304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170966</v>
      </c>
      <c r="S27" s="589"/>
      <c r="T27" s="589"/>
      <c r="U27" s="589"/>
      <c r="V27" s="589"/>
      <c r="W27" s="589"/>
      <c r="X27" s="589"/>
      <c r="Y27" s="590"/>
      <c r="Z27" s="641">
        <v>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919402</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278258</v>
      </c>
      <c r="CS27" s="607"/>
      <c r="CT27" s="607"/>
      <c r="CU27" s="607"/>
      <c r="CV27" s="607"/>
      <c r="CW27" s="607"/>
      <c r="CX27" s="607"/>
      <c r="CY27" s="608"/>
      <c r="CZ27" s="591">
        <v>8.6</v>
      </c>
      <c r="DA27" s="609"/>
      <c r="DB27" s="609"/>
      <c r="DC27" s="610"/>
      <c r="DD27" s="594">
        <v>70704</v>
      </c>
      <c r="DE27" s="607"/>
      <c r="DF27" s="607"/>
      <c r="DG27" s="607"/>
      <c r="DH27" s="607"/>
      <c r="DI27" s="607"/>
      <c r="DJ27" s="607"/>
      <c r="DK27" s="608"/>
      <c r="DL27" s="594">
        <v>70704</v>
      </c>
      <c r="DM27" s="607"/>
      <c r="DN27" s="607"/>
      <c r="DO27" s="607"/>
      <c r="DP27" s="607"/>
      <c r="DQ27" s="607"/>
      <c r="DR27" s="607"/>
      <c r="DS27" s="607"/>
      <c r="DT27" s="607"/>
      <c r="DU27" s="607"/>
      <c r="DV27" s="608"/>
      <c r="DW27" s="611">
        <v>3.1</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18804</v>
      </c>
      <c r="S28" s="589"/>
      <c r="T28" s="589"/>
      <c r="U28" s="589"/>
      <c r="V28" s="589"/>
      <c r="W28" s="589"/>
      <c r="X28" s="589"/>
      <c r="Y28" s="590"/>
      <c r="Z28" s="641">
        <v>0.6</v>
      </c>
      <c r="AA28" s="641"/>
      <c r="AB28" s="641"/>
      <c r="AC28" s="641"/>
      <c r="AD28" s="642">
        <v>15376</v>
      </c>
      <c r="AE28" s="642"/>
      <c r="AF28" s="642"/>
      <c r="AG28" s="642"/>
      <c r="AH28" s="642"/>
      <c r="AI28" s="642"/>
      <c r="AJ28" s="642"/>
      <c r="AK28" s="642"/>
      <c r="AL28" s="611">
        <v>0.7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363268</v>
      </c>
      <c r="CS28" s="589"/>
      <c r="CT28" s="589"/>
      <c r="CU28" s="589"/>
      <c r="CV28" s="589"/>
      <c r="CW28" s="589"/>
      <c r="CX28" s="589"/>
      <c r="CY28" s="590"/>
      <c r="CZ28" s="591">
        <v>11.3</v>
      </c>
      <c r="DA28" s="609"/>
      <c r="DB28" s="609"/>
      <c r="DC28" s="610"/>
      <c r="DD28" s="594">
        <v>351028</v>
      </c>
      <c r="DE28" s="589"/>
      <c r="DF28" s="589"/>
      <c r="DG28" s="589"/>
      <c r="DH28" s="589"/>
      <c r="DI28" s="589"/>
      <c r="DJ28" s="589"/>
      <c r="DK28" s="590"/>
      <c r="DL28" s="594">
        <v>351028</v>
      </c>
      <c r="DM28" s="589"/>
      <c r="DN28" s="589"/>
      <c r="DO28" s="589"/>
      <c r="DP28" s="589"/>
      <c r="DQ28" s="589"/>
      <c r="DR28" s="589"/>
      <c r="DS28" s="589"/>
      <c r="DT28" s="589"/>
      <c r="DU28" s="589"/>
      <c r="DV28" s="590"/>
      <c r="DW28" s="611">
        <v>15.5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2909</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363268</v>
      </c>
      <c r="CS29" s="607"/>
      <c r="CT29" s="607"/>
      <c r="CU29" s="607"/>
      <c r="CV29" s="607"/>
      <c r="CW29" s="607"/>
      <c r="CX29" s="607"/>
      <c r="CY29" s="608"/>
      <c r="CZ29" s="591">
        <v>11.3</v>
      </c>
      <c r="DA29" s="609"/>
      <c r="DB29" s="609"/>
      <c r="DC29" s="610"/>
      <c r="DD29" s="594">
        <v>351028</v>
      </c>
      <c r="DE29" s="607"/>
      <c r="DF29" s="607"/>
      <c r="DG29" s="607"/>
      <c r="DH29" s="607"/>
      <c r="DI29" s="607"/>
      <c r="DJ29" s="607"/>
      <c r="DK29" s="608"/>
      <c r="DL29" s="594">
        <v>351028</v>
      </c>
      <c r="DM29" s="607"/>
      <c r="DN29" s="607"/>
      <c r="DO29" s="607"/>
      <c r="DP29" s="607"/>
      <c r="DQ29" s="607"/>
      <c r="DR29" s="607"/>
      <c r="DS29" s="607"/>
      <c r="DT29" s="607"/>
      <c r="DU29" s="607"/>
      <c r="DV29" s="608"/>
      <c r="DW29" s="611">
        <v>15.5</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70753</v>
      </c>
      <c r="S30" s="589"/>
      <c r="T30" s="589"/>
      <c r="U30" s="589"/>
      <c r="V30" s="589"/>
      <c r="W30" s="589"/>
      <c r="X30" s="589"/>
      <c r="Y30" s="590"/>
      <c r="Z30" s="641">
        <v>2.1</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97.4</v>
      </c>
      <c r="BH30" s="655"/>
      <c r="BI30" s="655"/>
      <c r="BJ30" s="655"/>
      <c r="BK30" s="655"/>
      <c r="BL30" s="655"/>
      <c r="BM30" s="656">
        <v>88.3</v>
      </c>
      <c r="BN30" s="655"/>
      <c r="BO30" s="655"/>
      <c r="BP30" s="655"/>
      <c r="BQ30" s="657"/>
      <c r="BR30" s="654">
        <v>97.3</v>
      </c>
      <c r="BS30" s="655"/>
      <c r="BT30" s="655"/>
      <c r="BU30" s="655"/>
      <c r="BV30" s="655"/>
      <c r="BW30" s="655"/>
      <c r="BX30" s="656">
        <v>87.5</v>
      </c>
      <c r="BY30" s="655"/>
      <c r="BZ30" s="655"/>
      <c r="CA30" s="655"/>
      <c r="CB30" s="657"/>
      <c r="CD30" s="660"/>
      <c r="CE30" s="661"/>
      <c r="CF30" s="621" t="s">
        <v>291</v>
      </c>
      <c r="CG30" s="618"/>
      <c r="CH30" s="618"/>
      <c r="CI30" s="618"/>
      <c r="CJ30" s="618"/>
      <c r="CK30" s="618"/>
      <c r="CL30" s="618"/>
      <c r="CM30" s="618"/>
      <c r="CN30" s="618"/>
      <c r="CO30" s="618"/>
      <c r="CP30" s="618"/>
      <c r="CQ30" s="619"/>
      <c r="CR30" s="588">
        <v>307991</v>
      </c>
      <c r="CS30" s="589"/>
      <c r="CT30" s="589"/>
      <c r="CU30" s="589"/>
      <c r="CV30" s="589"/>
      <c r="CW30" s="589"/>
      <c r="CX30" s="589"/>
      <c r="CY30" s="590"/>
      <c r="CZ30" s="591">
        <v>9.5</v>
      </c>
      <c r="DA30" s="609"/>
      <c r="DB30" s="609"/>
      <c r="DC30" s="610"/>
      <c r="DD30" s="594">
        <v>297216</v>
      </c>
      <c r="DE30" s="589"/>
      <c r="DF30" s="589"/>
      <c r="DG30" s="589"/>
      <c r="DH30" s="589"/>
      <c r="DI30" s="589"/>
      <c r="DJ30" s="589"/>
      <c r="DK30" s="590"/>
      <c r="DL30" s="594">
        <v>297216</v>
      </c>
      <c r="DM30" s="589"/>
      <c r="DN30" s="589"/>
      <c r="DO30" s="589"/>
      <c r="DP30" s="589"/>
      <c r="DQ30" s="589"/>
      <c r="DR30" s="589"/>
      <c r="DS30" s="589"/>
      <c r="DT30" s="589"/>
      <c r="DU30" s="589"/>
      <c r="DV30" s="590"/>
      <c r="DW30" s="611">
        <v>13.1</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237628</v>
      </c>
      <c r="S31" s="589"/>
      <c r="T31" s="589"/>
      <c r="U31" s="589"/>
      <c r="V31" s="589"/>
      <c r="W31" s="589"/>
      <c r="X31" s="589"/>
      <c r="Y31" s="590"/>
      <c r="Z31" s="641">
        <v>7</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97.1</v>
      </c>
      <c r="BH31" s="607"/>
      <c r="BI31" s="607"/>
      <c r="BJ31" s="607"/>
      <c r="BK31" s="607"/>
      <c r="BL31" s="607"/>
      <c r="BM31" s="643">
        <v>91.2</v>
      </c>
      <c r="BN31" s="653"/>
      <c r="BO31" s="653"/>
      <c r="BP31" s="653"/>
      <c r="BQ31" s="617"/>
      <c r="BR31" s="652">
        <v>97.2</v>
      </c>
      <c r="BS31" s="607"/>
      <c r="BT31" s="607"/>
      <c r="BU31" s="607"/>
      <c r="BV31" s="607"/>
      <c r="BW31" s="607"/>
      <c r="BX31" s="643">
        <v>90.4</v>
      </c>
      <c r="BY31" s="653"/>
      <c r="BZ31" s="653"/>
      <c r="CA31" s="653"/>
      <c r="CB31" s="617"/>
      <c r="CD31" s="660"/>
      <c r="CE31" s="661"/>
      <c r="CF31" s="621" t="s">
        <v>295</v>
      </c>
      <c r="CG31" s="618"/>
      <c r="CH31" s="618"/>
      <c r="CI31" s="618"/>
      <c r="CJ31" s="618"/>
      <c r="CK31" s="618"/>
      <c r="CL31" s="618"/>
      <c r="CM31" s="618"/>
      <c r="CN31" s="618"/>
      <c r="CO31" s="618"/>
      <c r="CP31" s="618"/>
      <c r="CQ31" s="619"/>
      <c r="CR31" s="588">
        <v>55277</v>
      </c>
      <c r="CS31" s="607"/>
      <c r="CT31" s="607"/>
      <c r="CU31" s="607"/>
      <c r="CV31" s="607"/>
      <c r="CW31" s="607"/>
      <c r="CX31" s="607"/>
      <c r="CY31" s="608"/>
      <c r="CZ31" s="591">
        <v>1.7</v>
      </c>
      <c r="DA31" s="609"/>
      <c r="DB31" s="609"/>
      <c r="DC31" s="610"/>
      <c r="DD31" s="594">
        <v>53812</v>
      </c>
      <c r="DE31" s="607"/>
      <c r="DF31" s="607"/>
      <c r="DG31" s="607"/>
      <c r="DH31" s="607"/>
      <c r="DI31" s="607"/>
      <c r="DJ31" s="607"/>
      <c r="DK31" s="608"/>
      <c r="DL31" s="594">
        <v>53812</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73373</v>
      </c>
      <c r="S32" s="589"/>
      <c r="T32" s="589"/>
      <c r="U32" s="589"/>
      <c r="V32" s="589"/>
      <c r="W32" s="589"/>
      <c r="X32" s="589"/>
      <c r="Y32" s="590"/>
      <c r="Z32" s="641">
        <v>2.2000000000000002</v>
      </c>
      <c r="AA32" s="641"/>
      <c r="AB32" s="641"/>
      <c r="AC32" s="641"/>
      <c r="AD32" s="642">
        <v>106</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97.4</v>
      </c>
      <c r="BH32" s="573"/>
      <c r="BI32" s="573"/>
      <c r="BJ32" s="573"/>
      <c r="BK32" s="573"/>
      <c r="BL32" s="573"/>
      <c r="BM32" s="636">
        <v>85.8</v>
      </c>
      <c r="BN32" s="573"/>
      <c r="BO32" s="573"/>
      <c r="BP32" s="573"/>
      <c r="BQ32" s="630"/>
      <c r="BR32" s="651">
        <v>97.1</v>
      </c>
      <c r="BS32" s="573"/>
      <c r="BT32" s="573"/>
      <c r="BU32" s="573"/>
      <c r="BV32" s="573"/>
      <c r="BW32" s="573"/>
      <c r="BX32" s="636">
        <v>85</v>
      </c>
      <c r="BY32" s="573"/>
      <c r="BZ32" s="573"/>
      <c r="CA32" s="573"/>
      <c r="CB32" s="630"/>
      <c r="CD32" s="662"/>
      <c r="CE32" s="663"/>
      <c r="CF32" s="621" t="s">
        <v>298</v>
      </c>
      <c r="CG32" s="618"/>
      <c r="CH32" s="618"/>
      <c r="CI32" s="618"/>
      <c r="CJ32" s="618"/>
      <c r="CK32" s="618"/>
      <c r="CL32" s="618"/>
      <c r="CM32" s="618"/>
      <c r="CN32" s="618"/>
      <c r="CO32" s="618"/>
      <c r="CP32" s="618"/>
      <c r="CQ32" s="619"/>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189200</v>
      </c>
      <c r="S33" s="589"/>
      <c r="T33" s="589"/>
      <c r="U33" s="589"/>
      <c r="V33" s="589"/>
      <c r="W33" s="589"/>
      <c r="X33" s="589"/>
      <c r="Y33" s="590"/>
      <c r="Z33" s="641">
        <v>5.5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1659900</v>
      </c>
      <c r="CS33" s="607"/>
      <c r="CT33" s="607"/>
      <c r="CU33" s="607"/>
      <c r="CV33" s="607"/>
      <c r="CW33" s="607"/>
      <c r="CX33" s="607"/>
      <c r="CY33" s="608"/>
      <c r="CZ33" s="591">
        <v>51.4</v>
      </c>
      <c r="DA33" s="609"/>
      <c r="DB33" s="609"/>
      <c r="DC33" s="610"/>
      <c r="DD33" s="594">
        <v>1322972</v>
      </c>
      <c r="DE33" s="607"/>
      <c r="DF33" s="607"/>
      <c r="DG33" s="607"/>
      <c r="DH33" s="607"/>
      <c r="DI33" s="607"/>
      <c r="DJ33" s="607"/>
      <c r="DK33" s="608"/>
      <c r="DL33" s="594">
        <v>1019246</v>
      </c>
      <c r="DM33" s="607"/>
      <c r="DN33" s="607"/>
      <c r="DO33" s="607"/>
      <c r="DP33" s="607"/>
      <c r="DQ33" s="607"/>
      <c r="DR33" s="607"/>
      <c r="DS33" s="607"/>
      <c r="DT33" s="607"/>
      <c r="DU33" s="607"/>
      <c r="DV33" s="608"/>
      <c r="DW33" s="611">
        <v>44.9</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752894</v>
      </c>
      <c r="CS34" s="589"/>
      <c r="CT34" s="589"/>
      <c r="CU34" s="589"/>
      <c r="CV34" s="589"/>
      <c r="CW34" s="589"/>
      <c r="CX34" s="589"/>
      <c r="CY34" s="590"/>
      <c r="CZ34" s="591">
        <v>23.3</v>
      </c>
      <c r="DA34" s="609"/>
      <c r="DB34" s="609"/>
      <c r="DC34" s="610"/>
      <c r="DD34" s="594">
        <v>496748</v>
      </c>
      <c r="DE34" s="589"/>
      <c r="DF34" s="589"/>
      <c r="DG34" s="589"/>
      <c r="DH34" s="589"/>
      <c r="DI34" s="589"/>
      <c r="DJ34" s="589"/>
      <c r="DK34" s="590"/>
      <c r="DL34" s="594">
        <v>405962</v>
      </c>
      <c r="DM34" s="589"/>
      <c r="DN34" s="589"/>
      <c r="DO34" s="589"/>
      <c r="DP34" s="589"/>
      <c r="DQ34" s="589"/>
      <c r="DR34" s="589"/>
      <c r="DS34" s="589"/>
      <c r="DT34" s="589"/>
      <c r="DU34" s="589"/>
      <c r="DV34" s="590"/>
      <c r="DW34" s="611">
        <v>17.899999999999999</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165000</v>
      </c>
      <c r="S35" s="589"/>
      <c r="T35" s="589"/>
      <c r="U35" s="589"/>
      <c r="V35" s="589"/>
      <c r="W35" s="589"/>
      <c r="X35" s="589"/>
      <c r="Y35" s="590"/>
      <c r="Z35" s="641">
        <v>4.8</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431552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100164</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10005</v>
      </c>
      <c r="CS35" s="607"/>
      <c r="CT35" s="607"/>
      <c r="CU35" s="607"/>
      <c r="CV35" s="607"/>
      <c r="CW35" s="607"/>
      <c r="CX35" s="607"/>
      <c r="CY35" s="608"/>
      <c r="CZ35" s="591">
        <v>0.3</v>
      </c>
      <c r="DA35" s="609"/>
      <c r="DB35" s="609"/>
      <c r="DC35" s="610"/>
      <c r="DD35" s="594">
        <v>8205</v>
      </c>
      <c r="DE35" s="607"/>
      <c r="DF35" s="607"/>
      <c r="DG35" s="607"/>
      <c r="DH35" s="607"/>
      <c r="DI35" s="607"/>
      <c r="DJ35" s="607"/>
      <c r="DK35" s="608"/>
      <c r="DL35" s="594">
        <v>8205</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3410275</v>
      </c>
      <c r="S36" s="629"/>
      <c r="T36" s="629"/>
      <c r="U36" s="629"/>
      <c r="V36" s="629"/>
      <c r="W36" s="629"/>
      <c r="X36" s="629"/>
      <c r="Y36" s="632"/>
      <c r="Z36" s="633">
        <v>100</v>
      </c>
      <c r="AA36" s="633"/>
      <c r="AB36" s="633"/>
      <c r="AC36" s="633"/>
      <c r="AD36" s="634">
        <v>2102558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31472</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72773</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413952</v>
      </c>
      <c r="CS36" s="589"/>
      <c r="CT36" s="589"/>
      <c r="CU36" s="589"/>
      <c r="CV36" s="589"/>
      <c r="CW36" s="589"/>
      <c r="CX36" s="589"/>
      <c r="CY36" s="590"/>
      <c r="CZ36" s="591">
        <v>12.8</v>
      </c>
      <c r="DA36" s="609"/>
      <c r="DB36" s="609"/>
      <c r="DC36" s="610"/>
      <c r="DD36" s="594">
        <v>401179</v>
      </c>
      <c r="DE36" s="589"/>
      <c r="DF36" s="589"/>
      <c r="DG36" s="589"/>
      <c r="DH36" s="589"/>
      <c r="DI36" s="589"/>
      <c r="DJ36" s="589"/>
      <c r="DK36" s="590"/>
      <c r="DL36" s="594">
        <v>313492</v>
      </c>
      <c r="DM36" s="589"/>
      <c r="DN36" s="589"/>
      <c r="DO36" s="589"/>
      <c r="DP36" s="589"/>
      <c r="DQ36" s="589"/>
      <c r="DR36" s="589"/>
      <c r="DS36" s="589"/>
      <c r="DT36" s="589"/>
      <c r="DU36" s="589"/>
      <c r="DV36" s="590"/>
      <c r="DW36" s="611">
        <v>13.8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29742</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1817</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256421</v>
      </c>
      <c r="CS37" s="607"/>
      <c r="CT37" s="607"/>
      <c r="CU37" s="607"/>
      <c r="CV37" s="607"/>
      <c r="CW37" s="607"/>
      <c r="CX37" s="607"/>
      <c r="CY37" s="608"/>
      <c r="CZ37" s="591">
        <v>7.9</v>
      </c>
      <c r="DA37" s="609"/>
      <c r="DB37" s="609"/>
      <c r="DC37" s="610"/>
      <c r="DD37" s="594">
        <v>256421</v>
      </c>
      <c r="DE37" s="607"/>
      <c r="DF37" s="607"/>
      <c r="DG37" s="607"/>
      <c r="DH37" s="607"/>
      <c r="DI37" s="607"/>
      <c r="DJ37" s="607"/>
      <c r="DK37" s="608"/>
      <c r="DL37" s="594">
        <v>217484</v>
      </c>
      <c r="DM37" s="607"/>
      <c r="DN37" s="607"/>
      <c r="DO37" s="607"/>
      <c r="DP37" s="607"/>
      <c r="DQ37" s="607"/>
      <c r="DR37" s="607"/>
      <c r="DS37" s="607"/>
      <c r="DT37" s="607"/>
      <c r="DU37" s="607"/>
      <c r="DV37" s="608"/>
      <c r="DW37" s="611">
        <v>9.6</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1" t="s">
        <v>318</v>
      </c>
      <c r="BH38" s="618"/>
      <c r="BI38" s="618"/>
      <c r="BJ38" s="618"/>
      <c r="BK38" s="618"/>
      <c r="BL38" s="618"/>
      <c r="BM38" s="618"/>
      <c r="BN38" s="618"/>
      <c r="BO38" s="618"/>
      <c r="BP38" s="618"/>
      <c r="BQ38" s="618"/>
      <c r="BR38" s="618"/>
      <c r="BS38" s="618"/>
      <c r="BT38" s="618"/>
      <c r="BU38" s="619"/>
      <c r="BV38" s="588">
        <v>3065</v>
      </c>
      <c r="BW38" s="589"/>
      <c r="BX38" s="589"/>
      <c r="BY38" s="589"/>
      <c r="BZ38" s="589"/>
      <c r="CA38" s="589"/>
      <c r="CB38" s="620"/>
      <c r="CD38" s="621" t="s">
        <v>319</v>
      </c>
      <c r="CE38" s="618"/>
      <c r="CF38" s="618"/>
      <c r="CG38" s="618"/>
      <c r="CH38" s="618"/>
      <c r="CI38" s="618"/>
      <c r="CJ38" s="618"/>
      <c r="CK38" s="618"/>
      <c r="CL38" s="618"/>
      <c r="CM38" s="618"/>
      <c r="CN38" s="618"/>
      <c r="CO38" s="618"/>
      <c r="CP38" s="618"/>
      <c r="CQ38" s="619"/>
      <c r="CR38" s="588">
        <v>370338</v>
      </c>
      <c r="CS38" s="589"/>
      <c r="CT38" s="589"/>
      <c r="CU38" s="589"/>
      <c r="CV38" s="589"/>
      <c r="CW38" s="589"/>
      <c r="CX38" s="589"/>
      <c r="CY38" s="590"/>
      <c r="CZ38" s="591">
        <v>11.5</v>
      </c>
      <c r="DA38" s="609"/>
      <c r="DB38" s="609"/>
      <c r="DC38" s="610"/>
      <c r="DD38" s="594">
        <v>310446</v>
      </c>
      <c r="DE38" s="589"/>
      <c r="DF38" s="589"/>
      <c r="DG38" s="589"/>
      <c r="DH38" s="589"/>
      <c r="DI38" s="589"/>
      <c r="DJ38" s="589"/>
      <c r="DK38" s="590"/>
      <c r="DL38" s="594">
        <v>291587</v>
      </c>
      <c r="DM38" s="589"/>
      <c r="DN38" s="589"/>
      <c r="DO38" s="589"/>
      <c r="DP38" s="589"/>
      <c r="DQ38" s="589"/>
      <c r="DR38" s="589"/>
      <c r="DS38" s="589"/>
      <c r="DT38" s="589"/>
      <c r="DU38" s="589"/>
      <c r="DV38" s="590"/>
      <c r="DW38" s="611">
        <v>12.9</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22" t="s">
        <v>321</v>
      </c>
      <c r="BH39" s="623"/>
      <c r="BI39" s="623"/>
      <c r="BJ39" s="623"/>
      <c r="BK39" s="623"/>
      <c r="BL39" s="187"/>
      <c r="BM39" s="618" t="s">
        <v>322</v>
      </c>
      <c r="BN39" s="618"/>
      <c r="BO39" s="618"/>
      <c r="BP39" s="618"/>
      <c r="BQ39" s="618"/>
      <c r="BR39" s="618"/>
      <c r="BS39" s="618"/>
      <c r="BT39" s="618"/>
      <c r="BU39" s="619"/>
      <c r="BV39" s="588">
        <v>100</v>
      </c>
      <c r="BW39" s="589"/>
      <c r="BX39" s="589"/>
      <c r="BY39" s="589"/>
      <c r="BZ39" s="589"/>
      <c r="CA39" s="589"/>
      <c r="CB39" s="620"/>
      <c r="CD39" s="621" t="s">
        <v>323</v>
      </c>
      <c r="CE39" s="618"/>
      <c r="CF39" s="618"/>
      <c r="CG39" s="618"/>
      <c r="CH39" s="618"/>
      <c r="CI39" s="618"/>
      <c r="CJ39" s="618"/>
      <c r="CK39" s="618"/>
      <c r="CL39" s="618"/>
      <c r="CM39" s="618"/>
      <c r="CN39" s="618"/>
      <c r="CO39" s="618"/>
      <c r="CP39" s="618"/>
      <c r="CQ39" s="619"/>
      <c r="CR39" s="588">
        <v>103417</v>
      </c>
      <c r="CS39" s="607"/>
      <c r="CT39" s="607"/>
      <c r="CU39" s="607"/>
      <c r="CV39" s="607"/>
      <c r="CW39" s="607"/>
      <c r="CX39" s="607"/>
      <c r="CY39" s="608"/>
      <c r="CZ39" s="591">
        <v>3.2</v>
      </c>
      <c r="DA39" s="609"/>
      <c r="DB39" s="609"/>
      <c r="DC39" s="610"/>
      <c r="DD39" s="594">
        <v>100000</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84926</v>
      </c>
      <c r="BA40" s="589"/>
      <c r="BB40" s="589"/>
      <c r="BC40" s="589"/>
      <c r="BD40" s="607"/>
      <c r="BE40" s="607"/>
      <c r="BF40" s="617"/>
      <c r="BG40" s="622"/>
      <c r="BH40" s="623"/>
      <c r="BI40" s="623"/>
      <c r="BJ40" s="623"/>
      <c r="BK40" s="623"/>
      <c r="BL40" s="187"/>
      <c r="BM40" s="618" t="s">
        <v>325</v>
      </c>
      <c r="BN40" s="618"/>
      <c r="BO40" s="618"/>
      <c r="BP40" s="618"/>
      <c r="BQ40" s="618"/>
      <c r="BR40" s="618"/>
      <c r="BS40" s="618"/>
      <c r="BT40" s="618"/>
      <c r="BU40" s="619"/>
      <c r="BV40" s="588">
        <v>74</v>
      </c>
      <c r="BW40" s="589"/>
      <c r="BX40" s="589"/>
      <c r="BY40" s="589"/>
      <c r="BZ40" s="589"/>
      <c r="CA40" s="589"/>
      <c r="CB40" s="620"/>
      <c r="CD40" s="621" t="s">
        <v>326</v>
      </c>
      <c r="CE40" s="618"/>
      <c r="CF40" s="618"/>
      <c r="CG40" s="618"/>
      <c r="CH40" s="618"/>
      <c r="CI40" s="618"/>
      <c r="CJ40" s="618"/>
      <c r="CK40" s="618"/>
      <c r="CL40" s="618"/>
      <c r="CM40" s="618"/>
      <c r="CN40" s="618"/>
      <c r="CO40" s="618"/>
      <c r="CP40" s="618"/>
      <c r="CQ40" s="619"/>
      <c r="CR40" s="588">
        <v>9294</v>
      </c>
      <c r="CS40" s="589"/>
      <c r="CT40" s="589"/>
      <c r="CU40" s="589"/>
      <c r="CV40" s="589"/>
      <c r="CW40" s="589"/>
      <c r="CX40" s="589"/>
      <c r="CY40" s="590"/>
      <c r="CZ40" s="591">
        <v>0.3</v>
      </c>
      <c r="DA40" s="609"/>
      <c r="DB40" s="609"/>
      <c r="DC40" s="610"/>
      <c r="DD40" s="594">
        <v>6394</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285412</v>
      </c>
      <c r="BA41" s="629"/>
      <c r="BB41" s="629"/>
      <c r="BC41" s="629"/>
      <c r="BD41" s="573"/>
      <c r="BE41" s="573"/>
      <c r="BF41" s="630"/>
      <c r="BG41" s="624"/>
      <c r="BH41" s="625"/>
      <c r="BI41" s="625"/>
      <c r="BJ41" s="625"/>
      <c r="BK41" s="625"/>
      <c r="BL41" s="189"/>
      <c r="BM41" s="627" t="s">
        <v>328</v>
      </c>
      <c r="BN41" s="627"/>
      <c r="BO41" s="627"/>
      <c r="BP41" s="627"/>
      <c r="BQ41" s="627"/>
      <c r="BR41" s="627"/>
      <c r="BS41" s="627"/>
      <c r="BT41" s="627"/>
      <c r="BU41" s="628"/>
      <c r="BV41" s="572">
        <v>265</v>
      </c>
      <c r="BW41" s="629"/>
      <c r="BX41" s="629"/>
      <c r="BY41" s="629"/>
      <c r="BZ41" s="629"/>
      <c r="CA41" s="629"/>
      <c r="CB41" s="631"/>
      <c r="CD41" s="621" t="s">
        <v>329</v>
      </c>
      <c r="CE41" s="618"/>
      <c r="CF41" s="618"/>
      <c r="CG41" s="618"/>
      <c r="CH41" s="618"/>
      <c r="CI41" s="618"/>
      <c r="CJ41" s="618"/>
      <c r="CK41" s="618"/>
      <c r="CL41" s="618"/>
      <c r="CM41" s="618"/>
      <c r="CN41" s="618"/>
      <c r="CO41" s="618"/>
      <c r="CP41" s="618"/>
      <c r="CQ41" s="619"/>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187161</v>
      </c>
      <c r="CS42" s="589"/>
      <c r="CT42" s="589"/>
      <c r="CU42" s="589"/>
      <c r="CV42" s="589"/>
      <c r="CW42" s="589"/>
      <c r="CX42" s="589"/>
      <c r="CY42" s="590"/>
      <c r="CZ42" s="591">
        <v>5.8</v>
      </c>
      <c r="DA42" s="592"/>
      <c r="DB42" s="592"/>
      <c r="DC42" s="593"/>
      <c r="DD42" s="594">
        <v>59192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5066</v>
      </c>
      <c r="CS43" s="607"/>
      <c r="CT43" s="607"/>
      <c r="CU43" s="607"/>
      <c r="CV43" s="607"/>
      <c r="CW43" s="607"/>
      <c r="CX43" s="607"/>
      <c r="CY43" s="608"/>
      <c r="CZ43" s="591">
        <v>0.2</v>
      </c>
      <c r="DA43" s="609"/>
      <c r="DB43" s="609"/>
      <c r="DC43" s="610"/>
      <c r="DD43" s="594">
        <v>5066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167707</v>
      </c>
      <c r="CS44" s="589"/>
      <c r="CT44" s="589"/>
      <c r="CU44" s="589"/>
      <c r="CV44" s="589"/>
      <c r="CW44" s="589"/>
      <c r="CX44" s="589"/>
      <c r="CY44" s="590"/>
      <c r="CZ44" s="591">
        <v>5.2</v>
      </c>
      <c r="DA44" s="592"/>
      <c r="DB44" s="592"/>
      <c r="DC44" s="593"/>
      <c r="DD44" s="594">
        <v>51531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5145</v>
      </c>
      <c r="CS45" s="607"/>
      <c r="CT45" s="607"/>
      <c r="CU45" s="607"/>
      <c r="CV45" s="607"/>
      <c r="CW45" s="607"/>
      <c r="CX45" s="607"/>
      <c r="CY45" s="608"/>
      <c r="CZ45" s="591">
        <v>0.2</v>
      </c>
      <c r="DA45" s="609"/>
      <c r="DB45" s="609"/>
      <c r="DC45" s="610"/>
      <c r="DD45" s="594">
        <v>2599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146785</v>
      </c>
      <c r="CS46" s="589"/>
      <c r="CT46" s="589"/>
      <c r="CU46" s="589"/>
      <c r="CV46" s="589"/>
      <c r="CW46" s="589"/>
      <c r="CX46" s="589"/>
      <c r="CY46" s="590"/>
      <c r="CZ46" s="591">
        <v>4.5</v>
      </c>
      <c r="DA46" s="592"/>
      <c r="DB46" s="592"/>
      <c r="DC46" s="593"/>
      <c r="DD46" s="594">
        <v>47814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19454</v>
      </c>
      <c r="CS47" s="607"/>
      <c r="CT47" s="607"/>
      <c r="CU47" s="607"/>
      <c r="CV47" s="607"/>
      <c r="CW47" s="607"/>
      <c r="CX47" s="607"/>
      <c r="CY47" s="608"/>
      <c r="CZ47" s="591">
        <v>0.6</v>
      </c>
      <c r="DA47" s="609"/>
      <c r="DB47" s="609"/>
      <c r="DC47" s="610"/>
      <c r="DD47" s="594">
        <v>7661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3228901</v>
      </c>
      <c r="CS49" s="573"/>
      <c r="CT49" s="573"/>
      <c r="CU49" s="573"/>
      <c r="CV49" s="573"/>
      <c r="CW49" s="573"/>
      <c r="CX49" s="573"/>
      <c r="CY49" s="574"/>
      <c r="CZ49" s="575">
        <v>100</v>
      </c>
      <c r="DA49" s="576"/>
      <c r="DB49" s="576"/>
      <c r="DC49" s="577"/>
      <c r="DD49" s="578">
        <v>2466768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3412</v>
      </c>
      <c r="R7" s="1101"/>
      <c r="S7" s="1101"/>
      <c r="T7" s="1101"/>
      <c r="U7" s="1101"/>
      <c r="V7" s="1101">
        <v>3231</v>
      </c>
      <c r="W7" s="1101"/>
      <c r="X7" s="1101"/>
      <c r="Y7" s="1101"/>
      <c r="Z7" s="1101"/>
      <c r="AA7" s="1101">
        <v>181</v>
      </c>
      <c r="AB7" s="1101"/>
      <c r="AC7" s="1101"/>
      <c r="AD7" s="1101"/>
      <c r="AE7" s="1102"/>
      <c r="AF7" s="1103">
        <v>177</v>
      </c>
      <c r="AG7" s="1104"/>
      <c r="AH7" s="1104"/>
      <c r="AI7" s="1104"/>
      <c r="AJ7" s="1105"/>
      <c r="AK7" s="1087">
        <v>13</v>
      </c>
      <c r="AL7" s="1088"/>
      <c r="AM7" s="1088"/>
      <c r="AN7" s="1088"/>
      <c r="AO7" s="1088"/>
      <c r="AP7" s="1088">
        <v>3204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3412</v>
      </c>
      <c r="R23" s="1065"/>
      <c r="S23" s="1065"/>
      <c r="T23" s="1065"/>
      <c r="U23" s="1065"/>
      <c r="V23" s="1065">
        <v>3231</v>
      </c>
      <c r="W23" s="1065"/>
      <c r="X23" s="1065"/>
      <c r="Y23" s="1065"/>
      <c r="Z23" s="1065"/>
      <c r="AA23" s="1065">
        <v>181</v>
      </c>
      <c r="AB23" s="1065"/>
      <c r="AC23" s="1065"/>
      <c r="AD23" s="1065"/>
      <c r="AE23" s="1066"/>
      <c r="AF23" s="1067">
        <v>177</v>
      </c>
      <c r="AG23" s="1065"/>
      <c r="AH23" s="1065"/>
      <c r="AI23" s="1065"/>
      <c r="AJ23" s="1068"/>
      <c r="AK23" s="1069"/>
      <c r="AL23" s="1070"/>
      <c r="AM23" s="1070"/>
      <c r="AN23" s="1070"/>
      <c r="AO23" s="1070"/>
      <c r="AP23" s="1065">
        <v>3204</v>
      </c>
      <c r="AQ23" s="1065"/>
      <c r="AR23" s="1065"/>
      <c r="AS23" s="1065"/>
      <c r="AT23" s="1065"/>
      <c r="AU23" s="1071" t="s">
        <v>527</v>
      </c>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1372</v>
      </c>
      <c r="R28" s="1050"/>
      <c r="S28" s="1050"/>
      <c r="T28" s="1050"/>
      <c r="U28" s="1050"/>
      <c r="V28" s="1050">
        <v>1272</v>
      </c>
      <c r="W28" s="1050"/>
      <c r="X28" s="1050"/>
      <c r="Y28" s="1050"/>
      <c r="Z28" s="1050"/>
      <c r="AA28" s="1050">
        <v>100</v>
      </c>
      <c r="AB28" s="1050"/>
      <c r="AC28" s="1050"/>
      <c r="AD28" s="1050"/>
      <c r="AE28" s="1051"/>
      <c r="AF28" s="1052">
        <v>100</v>
      </c>
      <c r="AG28" s="1050"/>
      <c r="AH28" s="1050"/>
      <c r="AI28" s="1050"/>
      <c r="AJ28" s="1053"/>
      <c r="AK28" s="1054">
        <v>85</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973</v>
      </c>
      <c r="R29" s="1040"/>
      <c r="S29" s="1040"/>
      <c r="T29" s="1040"/>
      <c r="U29" s="1040"/>
      <c r="V29" s="1040">
        <v>930</v>
      </c>
      <c r="W29" s="1040"/>
      <c r="X29" s="1040"/>
      <c r="Y29" s="1040"/>
      <c r="Z29" s="1040"/>
      <c r="AA29" s="1040">
        <v>43</v>
      </c>
      <c r="AB29" s="1040"/>
      <c r="AC29" s="1040"/>
      <c r="AD29" s="1040"/>
      <c r="AE29" s="1041"/>
      <c r="AF29" s="1033">
        <v>43</v>
      </c>
      <c r="AG29" s="1034"/>
      <c r="AH29" s="1034"/>
      <c r="AI29" s="1034"/>
      <c r="AJ29" s="1035"/>
      <c r="AK29" s="976">
        <v>144</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122</v>
      </c>
      <c r="R30" s="1040"/>
      <c r="S30" s="1040"/>
      <c r="T30" s="1040"/>
      <c r="U30" s="1040"/>
      <c r="V30" s="1040">
        <v>122</v>
      </c>
      <c r="W30" s="1040"/>
      <c r="X30" s="1040"/>
      <c r="Y30" s="1040"/>
      <c r="Z30" s="1040"/>
      <c r="AA30" s="1040" t="s">
        <v>526</v>
      </c>
      <c r="AB30" s="1040"/>
      <c r="AC30" s="1040"/>
      <c r="AD30" s="1040"/>
      <c r="AE30" s="1041"/>
      <c r="AF30" s="1033">
        <v>0</v>
      </c>
      <c r="AG30" s="1034"/>
      <c r="AH30" s="1034"/>
      <c r="AI30" s="1034"/>
      <c r="AJ30" s="1035"/>
      <c r="AK30" s="976">
        <v>27</v>
      </c>
      <c r="AL30" s="967"/>
      <c r="AM30" s="967"/>
      <c r="AN30" s="967"/>
      <c r="AO30" s="967"/>
      <c r="AP30" s="967" t="s">
        <v>527</v>
      </c>
      <c r="AQ30" s="967"/>
      <c r="AR30" s="967"/>
      <c r="AS30" s="967"/>
      <c r="AT30" s="967"/>
      <c r="AU30" s="967" t="s">
        <v>527</v>
      </c>
      <c r="AV30" s="967"/>
      <c r="AW30" s="967"/>
      <c r="AX30" s="967"/>
      <c r="AY30" s="967"/>
      <c r="AZ30" s="1038" t="s">
        <v>527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320</v>
      </c>
      <c r="R31" s="1040"/>
      <c r="S31" s="1040"/>
      <c r="T31" s="1040"/>
      <c r="U31" s="1040"/>
      <c r="V31" s="1040">
        <v>306</v>
      </c>
      <c r="W31" s="1040"/>
      <c r="X31" s="1040"/>
      <c r="Y31" s="1040"/>
      <c r="Z31" s="1040"/>
      <c r="AA31" s="1040">
        <v>15</v>
      </c>
      <c r="AB31" s="1040"/>
      <c r="AC31" s="1040"/>
      <c r="AD31" s="1040"/>
      <c r="AE31" s="1041"/>
      <c r="AF31" s="1033">
        <v>822</v>
      </c>
      <c r="AG31" s="1034"/>
      <c r="AH31" s="1034"/>
      <c r="AI31" s="1034"/>
      <c r="AJ31" s="1035"/>
      <c r="AK31" s="976">
        <v>20</v>
      </c>
      <c r="AL31" s="967"/>
      <c r="AM31" s="967"/>
      <c r="AN31" s="967"/>
      <c r="AO31" s="967"/>
      <c r="AP31" s="967">
        <v>117</v>
      </c>
      <c r="AQ31" s="967"/>
      <c r="AR31" s="967"/>
      <c r="AS31" s="967"/>
      <c r="AT31" s="967"/>
      <c r="AU31" s="967" t="s">
        <v>527</v>
      </c>
      <c r="AV31" s="967"/>
      <c r="AW31" s="967"/>
      <c r="AX31" s="967"/>
      <c r="AY31" s="967"/>
      <c r="AZ31" s="1038" t="s">
        <v>526</v>
      </c>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965</v>
      </c>
      <c r="AG63" s="955"/>
      <c r="AH63" s="955"/>
      <c r="AI63" s="955"/>
      <c r="AJ63" s="1020"/>
      <c r="AK63" s="1021"/>
      <c r="AL63" s="959"/>
      <c r="AM63" s="959"/>
      <c r="AN63" s="959"/>
      <c r="AO63" s="959"/>
      <c r="AP63" s="955">
        <v>117</v>
      </c>
      <c r="AQ63" s="955"/>
      <c r="AR63" s="955"/>
      <c r="AS63" s="955"/>
      <c r="AT63" s="955"/>
      <c r="AU63" s="955" t="s">
        <v>526</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387</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2823</v>
      </c>
      <c r="R68" s="978"/>
      <c r="S68" s="978"/>
      <c r="T68" s="978"/>
      <c r="U68" s="978"/>
      <c r="V68" s="978">
        <v>3098</v>
      </c>
      <c r="W68" s="978"/>
      <c r="X68" s="978"/>
      <c r="Y68" s="978"/>
      <c r="Z68" s="978"/>
      <c r="AA68" s="978">
        <v>-177</v>
      </c>
      <c r="AB68" s="978"/>
      <c r="AC68" s="978"/>
      <c r="AD68" s="978"/>
      <c r="AE68" s="978"/>
      <c r="AF68" s="978">
        <v>666</v>
      </c>
      <c r="AG68" s="978"/>
      <c r="AH68" s="978"/>
      <c r="AI68" s="978"/>
      <c r="AJ68" s="978"/>
      <c r="AK68" s="978" t="s">
        <v>526</v>
      </c>
      <c r="AL68" s="978"/>
      <c r="AM68" s="978"/>
      <c r="AN68" s="978"/>
      <c r="AO68" s="978"/>
      <c r="AP68" s="978">
        <v>3744</v>
      </c>
      <c r="AQ68" s="978"/>
      <c r="AR68" s="978"/>
      <c r="AS68" s="978"/>
      <c r="AT68" s="978"/>
      <c r="AU68" s="978">
        <v>225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927</v>
      </c>
      <c r="R69" s="967"/>
      <c r="S69" s="967"/>
      <c r="T69" s="967"/>
      <c r="U69" s="967"/>
      <c r="V69" s="967">
        <v>879</v>
      </c>
      <c r="W69" s="967"/>
      <c r="X69" s="967"/>
      <c r="Y69" s="967"/>
      <c r="Z69" s="967"/>
      <c r="AA69" s="967">
        <v>48</v>
      </c>
      <c r="AB69" s="967"/>
      <c r="AC69" s="967"/>
      <c r="AD69" s="967"/>
      <c r="AE69" s="967"/>
      <c r="AF69" s="967">
        <v>-104</v>
      </c>
      <c r="AG69" s="967"/>
      <c r="AH69" s="967"/>
      <c r="AI69" s="967"/>
      <c r="AJ69" s="967"/>
      <c r="AK69" s="967" t="s">
        <v>527</v>
      </c>
      <c r="AL69" s="967"/>
      <c r="AM69" s="967"/>
      <c r="AN69" s="967"/>
      <c r="AO69" s="967"/>
      <c r="AP69" s="967">
        <v>132</v>
      </c>
      <c r="AQ69" s="967"/>
      <c r="AR69" s="967"/>
      <c r="AS69" s="967"/>
      <c r="AT69" s="967"/>
      <c r="AU69" s="967">
        <v>21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1978</v>
      </c>
      <c r="R70" s="967"/>
      <c r="S70" s="967"/>
      <c r="T70" s="967"/>
      <c r="U70" s="967"/>
      <c r="V70" s="967">
        <v>1887</v>
      </c>
      <c r="W70" s="967"/>
      <c r="X70" s="967"/>
      <c r="Y70" s="967"/>
      <c r="Z70" s="967"/>
      <c r="AA70" s="967">
        <v>91</v>
      </c>
      <c r="AB70" s="967"/>
      <c r="AC70" s="967"/>
      <c r="AD70" s="967"/>
      <c r="AE70" s="967"/>
      <c r="AF70" s="967">
        <v>81</v>
      </c>
      <c r="AG70" s="967"/>
      <c r="AH70" s="967"/>
      <c r="AI70" s="967"/>
      <c r="AJ70" s="967"/>
      <c r="AK70" s="967" t="s">
        <v>540</v>
      </c>
      <c r="AL70" s="967"/>
      <c r="AM70" s="967"/>
      <c r="AN70" s="967"/>
      <c r="AO70" s="967"/>
      <c r="AP70" s="967">
        <v>785</v>
      </c>
      <c r="AQ70" s="967"/>
      <c r="AR70" s="967"/>
      <c r="AS70" s="967"/>
      <c r="AT70" s="967"/>
      <c r="AU70" s="967">
        <v>80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174</v>
      </c>
      <c r="R71" s="967"/>
      <c r="S71" s="967"/>
      <c r="T71" s="967"/>
      <c r="U71" s="967"/>
      <c r="V71" s="967">
        <v>174</v>
      </c>
      <c r="W71" s="967"/>
      <c r="X71" s="967"/>
      <c r="Y71" s="967"/>
      <c r="Z71" s="967"/>
      <c r="AA71" s="967" t="s">
        <v>541</v>
      </c>
      <c r="AB71" s="967"/>
      <c r="AC71" s="967"/>
      <c r="AD71" s="967"/>
      <c r="AE71" s="967"/>
      <c r="AF71" s="967" t="s">
        <v>527</v>
      </c>
      <c r="AG71" s="967"/>
      <c r="AH71" s="967"/>
      <c r="AI71" s="967"/>
      <c r="AJ71" s="967"/>
      <c r="AK71" s="967" t="s">
        <v>540</v>
      </c>
      <c r="AL71" s="967"/>
      <c r="AM71" s="967"/>
      <c r="AN71" s="967"/>
      <c r="AO71" s="967"/>
      <c r="AP71" s="967">
        <v>35</v>
      </c>
      <c r="AQ71" s="967"/>
      <c r="AR71" s="967"/>
      <c r="AS71" s="967"/>
      <c r="AT71" s="967"/>
      <c r="AU71" s="967">
        <v>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4020</v>
      </c>
      <c r="R72" s="967"/>
      <c r="S72" s="967"/>
      <c r="T72" s="967"/>
      <c r="U72" s="967"/>
      <c r="V72" s="967">
        <v>3619</v>
      </c>
      <c r="W72" s="967"/>
      <c r="X72" s="967"/>
      <c r="Y72" s="967"/>
      <c r="Z72" s="967"/>
      <c r="AA72" s="967">
        <v>478</v>
      </c>
      <c r="AB72" s="967"/>
      <c r="AC72" s="967"/>
      <c r="AD72" s="967"/>
      <c r="AE72" s="967"/>
      <c r="AF72" s="967">
        <v>4036</v>
      </c>
      <c r="AG72" s="967"/>
      <c r="AH72" s="967"/>
      <c r="AI72" s="967"/>
      <c r="AJ72" s="967"/>
      <c r="AK72" s="967" t="s">
        <v>526</v>
      </c>
      <c r="AL72" s="967"/>
      <c r="AM72" s="967"/>
      <c r="AN72" s="967"/>
      <c r="AO72" s="967"/>
      <c r="AP72" s="967">
        <v>4449</v>
      </c>
      <c r="AQ72" s="967"/>
      <c r="AR72" s="967"/>
      <c r="AS72" s="967"/>
      <c r="AT72" s="967"/>
      <c r="AU72" s="967">
        <v>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161</v>
      </c>
      <c r="R73" s="967"/>
      <c r="S73" s="967"/>
      <c r="T73" s="967"/>
      <c r="U73" s="967"/>
      <c r="V73" s="967">
        <v>152</v>
      </c>
      <c r="W73" s="967"/>
      <c r="X73" s="967"/>
      <c r="Y73" s="967"/>
      <c r="Z73" s="967"/>
      <c r="AA73" s="967">
        <v>9</v>
      </c>
      <c r="AB73" s="967"/>
      <c r="AC73" s="967"/>
      <c r="AD73" s="967"/>
      <c r="AE73" s="967"/>
      <c r="AF73" s="967">
        <v>9</v>
      </c>
      <c r="AG73" s="967"/>
      <c r="AH73" s="967"/>
      <c r="AI73" s="967"/>
      <c r="AJ73" s="967"/>
      <c r="AK73" s="967" t="s">
        <v>526</v>
      </c>
      <c r="AL73" s="967"/>
      <c r="AM73" s="967"/>
      <c r="AN73" s="967"/>
      <c r="AO73" s="967"/>
      <c r="AP73" s="967" t="s">
        <v>526</v>
      </c>
      <c r="AQ73" s="967"/>
      <c r="AR73" s="967"/>
      <c r="AS73" s="967"/>
      <c r="AT73" s="967"/>
      <c r="AU73" s="967" t="s">
        <v>526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v>27388</v>
      </c>
      <c r="R74" s="967"/>
      <c r="S74" s="967"/>
      <c r="T74" s="967"/>
      <c r="U74" s="967"/>
      <c r="V74" s="967">
        <v>26658</v>
      </c>
      <c r="W74" s="967"/>
      <c r="X74" s="967"/>
      <c r="Y74" s="967"/>
      <c r="Z74" s="967"/>
      <c r="AA74" s="967">
        <v>730</v>
      </c>
      <c r="AB74" s="967"/>
      <c r="AC74" s="967"/>
      <c r="AD74" s="967"/>
      <c r="AE74" s="967"/>
      <c r="AF74" s="967">
        <v>730</v>
      </c>
      <c r="AG74" s="967"/>
      <c r="AH74" s="967"/>
      <c r="AI74" s="967"/>
      <c r="AJ74" s="967"/>
      <c r="AK74" s="967">
        <v>3640</v>
      </c>
      <c r="AL74" s="967"/>
      <c r="AM74" s="967"/>
      <c r="AN74" s="967"/>
      <c r="AO74" s="967"/>
      <c r="AP74" s="967" t="s">
        <v>526</v>
      </c>
      <c r="AQ74" s="967"/>
      <c r="AR74" s="967"/>
      <c r="AS74" s="967"/>
      <c r="AT74" s="967"/>
      <c r="AU74" s="967" t="s">
        <v>526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535</v>
      </c>
      <c r="C75" s="971"/>
      <c r="D75" s="971"/>
      <c r="E75" s="971"/>
      <c r="F75" s="971"/>
      <c r="G75" s="971"/>
      <c r="H75" s="971"/>
      <c r="I75" s="971"/>
      <c r="J75" s="971"/>
      <c r="K75" s="971"/>
      <c r="L75" s="971"/>
      <c r="M75" s="971"/>
      <c r="N75" s="971"/>
      <c r="O75" s="971"/>
      <c r="P75" s="972"/>
      <c r="Q75" s="974">
        <v>170</v>
      </c>
      <c r="R75" s="975"/>
      <c r="S75" s="975"/>
      <c r="T75" s="975"/>
      <c r="U75" s="976"/>
      <c r="V75" s="977">
        <v>118</v>
      </c>
      <c r="W75" s="975"/>
      <c r="X75" s="975"/>
      <c r="Y75" s="975"/>
      <c r="Z75" s="976"/>
      <c r="AA75" s="977">
        <v>52</v>
      </c>
      <c r="AB75" s="975"/>
      <c r="AC75" s="975"/>
      <c r="AD75" s="975"/>
      <c r="AE75" s="976"/>
      <c r="AF75" s="977">
        <v>52</v>
      </c>
      <c r="AG75" s="975"/>
      <c r="AH75" s="975"/>
      <c r="AI75" s="975"/>
      <c r="AJ75" s="976"/>
      <c r="AK75" s="977" t="s">
        <v>527</v>
      </c>
      <c r="AL75" s="975"/>
      <c r="AM75" s="975"/>
      <c r="AN75" s="975"/>
      <c r="AO75" s="976"/>
      <c r="AP75" s="977" t="s">
        <v>526</v>
      </c>
      <c r="AQ75" s="975"/>
      <c r="AR75" s="975"/>
      <c r="AS75" s="975"/>
      <c r="AT75" s="976"/>
      <c r="AU75" s="977" t="s">
        <v>526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536</v>
      </c>
      <c r="C76" s="971"/>
      <c r="D76" s="971"/>
      <c r="E76" s="971"/>
      <c r="F76" s="971"/>
      <c r="G76" s="971"/>
      <c r="H76" s="971"/>
      <c r="I76" s="971"/>
      <c r="J76" s="971"/>
      <c r="K76" s="971"/>
      <c r="L76" s="971"/>
      <c r="M76" s="971"/>
      <c r="N76" s="971"/>
      <c r="O76" s="971"/>
      <c r="P76" s="972"/>
      <c r="Q76" s="974">
        <v>109</v>
      </c>
      <c r="R76" s="975"/>
      <c r="S76" s="975"/>
      <c r="T76" s="975"/>
      <c r="U76" s="976"/>
      <c r="V76" s="977">
        <v>101</v>
      </c>
      <c r="W76" s="975"/>
      <c r="X76" s="975"/>
      <c r="Y76" s="975"/>
      <c r="Z76" s="976"/>
      <c r="AA76" s="977">
        <v>8</v>
      </c>
      <c r="AB76" s="975"/>
      <c r="AC76" s="975"/>
      <c r="AD76" s="975"/>
      <c r="AE76" s="976"/>
      <c r="AF76" s="977">
        <v>8</v>
      </c>
      <c r="AG76" s="975"/>
      <c r="AH76" s="975"/>
      <c r="AI76" s="975"/>
      <c r="AJ76" s="976"/>
      <c r="AK76" s="977">
        <v>2</v>
      </c>
      <c r="AL76" s="975"/>
      <c r="AM76" s="975"/>
      <c r="AN76" s="975"/>
      <c r="AO76" s="976"/>
      <c r="AP76" s="977" t="s">
        <v>526</v>
      </c>
      <c r="AQ76" s="975"/>
      <c r="AR76" s="975"/>
      <c r="AS76" s="975"/>
      <c r="AT76" s="976"/>
      <c r="AU76" s="977" t="s">
        <v>526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537</v>
      </c>
      <c r="C77" s="971"/>
      <c r="D77" s="971"/>
      <c r="E77" s="971"/>
      <c r="F77" s="971"/>
      <c r="G77" s="971"/>
      <c r="H77" s="971"/>
      <c r="I77" s="971"/>
      <c r="J77" s="971"/>
      <c r="K77" s="971"/>
      <c r="L77" s="971"/>
      <c r="M77" s="971"/>
      <c r="N77" s="971"/>
      <c r="O77" s="971"/>
      <c r="P77" s="972"/>
      <c r="Q77" s="974">
        <v>129</v>
      </c>
      <c r="R77" s="975"/>
      <c r="S77" s="975"/>
      <c r="T77" s="975"/>
      <c r="U77" s="976"/>
      <c r="V77" s="977">
        <v>96</v>
      </c>
      <c r="W77" s="975"/>
      <c r="X77" s="975"/>
      <c r="Y77" s="975"/>
      <c r="Z77" s="976"/>
      <c r="AA77" s="977">
        <v>33</v>
      </c>
      <c r="AB77" s="975"/>
      <c r="AC77" s="975"/>
      <c r="AD77" s="975"/>
      <c r="AE77" s="976"/>
      <c r="AF77" s="977">
        <v>33</v>
      </c>
      <c r="AG77" s="975"/>
      <c r="AH77" s="975"/>
      <c r="AI77" s="975"/>
      <c r="AJ77" s="976"/>
      <c r="AK77" s="977" t="s">
        <v>527</v>
      </c>
      <c r="AL77" s="975"/>
      <c r="AM77" s="975"/>
      <c r="AN77" s="975"/>
      <c r="AO77" s="976"/>
      <c r="AP77" s="977" t="s">
        <v>526</v>
      </c>
      <c r="AQ77" s="975"/>
      <c r="AR77" s="975"/>
      <c r="AS77" s="975"/>
      <c r="AT77" s="976"/>
      <c r="AU77" s="977" t="s">
        <v>526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538</v>
      </c>
      <c r="C78" s="971"/>
      <c r="D78" s="971"/>
      <c r="E78" s="971"/>
      <c r="F78" s="971"/>
      <c r="G78" s="971"/>
      <c r="H78" s="971"/>
      <c r="I78" s="971"/>
      <c r="J78" s="971"/>
      <c r="K78" s="971"/>
      <c r="L78" s="971"/>
      <c r="M78" s="971"/>
      <c r="N78" s="971"/>
      <c r="O78" s="971"/>
      <c r="P78" s="972"/>
      <c r="Q78" s="973">
        <v>4356</v>
      </c>
      <c r="R78" s="967"/>
      <c r="S78" s="967"/>
      <c r="T78" s="967"/>
      <c r="U78" s="967"/>
      <c r="V78" s="967">
        <v>4210</v>
      </c>
      <c r="W78" s="967"/>
      <c r="X78" s="967"/>
      <c r="Y78" s="967"/>
      <c r="Z78" s="967"/>
      <c r="AA78" s="967">
        <v>146</v>
      </c>
      <c r="AB78" s="967"/>
      <c r="AC78" s="967"/>
      <c r="AD78" s="967"/>
      <c r="AE78" s="967"/>
      <c r="AF78" s="967">
        <v>146</v>
      </c>
      <c r="AG78" s="967"/>
      <c r="AH78" s="967"/>
      <c r="AI78" s="967"/>
      <c r="AJ78" s="967"/>
      <c r="AK78" s="967">
        <v>57</v>
      </c>
      <c r="AL78" s="967"/>
      <c r="AM78" s="967"/>
      <c r="AN78" s="967"/>
      <c r="AO78" s="967"/>
      <c r="AP78" s="967" t="s">
        <v>526</v>
      </c>
      <c r="AQ78" s="967"/>
      <c r="AR78" s="967"/>
      <c r="AS78" s="967"/>
      <c r="AT78" s="967"/>
      <c r="AU78" s="967" t="s">
        <v>526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539</v>
      </c>
      <c r="C79" s="971"/>
      <c r="D79" s="971"/>
      <c r="E79" s="971"/>
      <c r="F79" s="971"/>
      <c r="G79" s="971"/>
      <c r="H79" s="971"/>
      <c r="I79" s="971"/>
      <c r="J79" s="971"/>
      <c r="K79" s="971"/>
      <c r="L79" s="971"/>
      <c r="M79" s="971"/>
      <c r="N79" s="971"/>
      <c r="O79" s="971"/>
      <c r="P79" s="972"/>
      <c r="Q79" s="973">
        <v>511440</v>
      </c>
      <c r="R79" s="967"/>
      <c r="S79" s="967"/>
      <c r="T79" s="967"/>
      <c r="U79" s="967"/>
      <c r="V79" s="967">
        <v>496039</v>
      </c>
      <c r="W79" s="967"/>
      <c r="X79" s="967"/>
      <c r="Y79" s="967"/>
      <c r="Z79" s="967"/>
      <c r="AA79" s="967">
        <v>15401</v>
      </c>
      <c r="AB79" s="967"/>
      <c r="AC79" s="967"/>
      <c r="AD79" s="967"/>
      <c r="AE79" s="967"/>
      <c r="AF79" s="967">
        <v>15401</v>
      </c>
      <c r="AG79" s="967"/>
      <c r="AH79" s="967"/>
      <c r="AI79" s="967"/>
      <c r="AJ79" s="967"/>
      <c r="AK79" s="967">
        <v>5746</v>
      </c>
      <c r="AL79" s="967"/>
      <c r="AM79" s="967"/>
      <c r="AN79" s="967"/>
      <c r="AO79" s="967"/>
      <c r="AP79" s="967" t="s">
        <v>526</v>
      </c>
      <c r="AQ79" s="967"/>
      <c r="AR79" s="967"/>
      <c r="AS79" s="967"/>
      <c r="AT79" s="967"/>
      <c r="AU79" s="967" t="s">
        <v>526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21058</v>
      </c>
      <c r="AG88" s="955"/>
      <c r="AH88" s="955"/>
      <c r="AI88" s="955"/>
      <c r="AJ88" s="955"/>
      <c r="AK88" s="959"/>
      <c r="AL88" s="959"/>
      <c r="AM88" s="959"/>
      <c r="AN88" s="959"/>
      <c r="AO88" s="959"/>
      <c r="AP88" s="955">
        <v>9145</v>
      </c>
      <c r="AQ88" s="955"/>
      <c r="AR88" s="955"/>
      <c r="AS88" s="955"/>
      <c r="AT88" s="955"/>
      <c r="AU88" s="955">
        <v>340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285</v>
      </c>
      <c r="AG109" s="888"/>
      <c r="AH109" s="888"/>
      <c r="AI109" s="888"/>
      <c r="AJ109" s="889"/>
      <c r="AK109" s="890" t="s">
        <v>284</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285</v>
      </c>
      <c r="BW109" s="888"/>
      <c r="BX109" s="888"/>
      <c r="BY109" s="888"/>
      <c r="BZ109" s="889"/>
      <c r="CA109" s="890" t="s">
        <v>284</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285</v>
      </c>
      <c r="DM109" s="888"/>
      <c r="DN109" s="888"/>
      <c r="DO109" s="888"/>
      <c r="DP109" s="889"/>
      <c r="DQ109" s="890" t="s">
        <v>284</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388594</v>
      </c>
      <c r="AB110" s="873"/>
      <c r="AC110" s="873"/>
      <c r="AD110" s="873"/>
      <c r="AE110" s="874"/>
      <c r="AF110" s="875">
        <v>366842</v>
      </c>
      <c r="AG110" s="873"/>
      <c r="AH110" s="873"/>
      <c r="AI110" s="873"/>
      <c r="AJ110" s="874"/>
      <c r="AK110" s="875">
        <v>363268</v>
      </c>
      <c r="AL110" s="873"/>
      <c r="AM110" s="873"/>
      <c r="AN110" s="873"/>
      <c r="AO110" s="874"/>
      <c r="AP110" s="876">
        <v>18</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3373815</v>
      </c>
      <c r="BR110" s="800"/>
      <c r="BS110" s="800"/>
      <c r="BT110" s="800"/>
      <c r="BU110" s="800"/>
      <c r="BV110" s="800">
        <v>3322485</v>
      </c>
      <c r="BW110" s="800"/>
      <c r="BX110" s="800"/>
      <c r="BY110" s="800"/>
      <c r="BZ110" s="800"/>
      <c r="CA110" s="800">
        <v>3203694</v>
      </c>
      <c r="CB110" s="800"/>
      <c r="CC110" s="800"/>
      <c r="CD110" s="800"/>
      <c r="CE110" s="800"/>
      <c r="CF110" s="861">
        <v>158.4</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t="s">
        <v>406</v>
      </c>
      <c r="BR111" s="771"/>
      <c r="BS111" s="771"/>
      <c r="BT111" s="771"/>
      <c r="BU111" s="771"/>
      <c r="BV111" s="771" t="s">
        <v>406</v>
      </c>
      <c r="BW111" s="771"/>
      <c r="BX111" s="771"/>
      <c r="BY111" s="771"/>
      <c r="BZ111" s="771"/>
      <c r="CA111" s="771" t="s">
        <v>406</v>
      </c>
      <c r="CB111" s="771"/>
      <c r="CC111" s="771"/>
      <c r="CD111" s="771"/>
      <c r="CE111" s="771"/>
      <c r="CF111" s="848" t="s">
        <v>406</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406</v>
      </c>
      <c r="DH111" s="771"/>
      <c r="DI111" s="771"/>
      <c r="DJ111" s="771"/>
      <c r="DK111" s="771"/>
      <c r="DL111" s="771" t="s">
        <v>406</v>
      </c>
      <c r="DM111" s="771"/>
      <c r="DN111" s="771"/>
      <c r="DO111" s="771"/>
      <c r="DP111" s="771"/>
      <c r="DQ111" s="771" t="s">
        <v>406</v>
      </c>
      <c r="DR111" s="771"/>
      <c r="DS111" s="771"/>
      <c r="DT111" s="771"/>
      <c r="DU111" s="771"/>
      <c r="DV111" s="823" t="s">
        <v>406</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33477</v>
      </c>
      <c r="BR112" s="771"/>
      <c r="BS112" s="771"/>
      <c r="BT112" s="771"/>
      <c r="BU112" s="771"/>
      <c r="BV112" s="771">
        <v>12868</v>
      </c>
      <c r="BW112" s="771"/>
      <c r="BX112" s="771"/>
      <c r="BY112" s="771"/>
      <c r="BZ112" s="771"/>
      <c r="CA112" s="771">
        <v>11402</v>
      </c>
      <c r="CB112" s="771"/>
      <c r="CC112" s="771"/>
      <c r="CD112" s="771"/>
      <c r="CE112" s="771"/>
      <c r="CF112" s="848">
        <v>0.6</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1108</v>
      </c>
      <c r="AB113" s="909"/>
      <c r="AC113" s="909"/>
      <c r="AD113" s="909"/>
      <c r="AE113" s="910"/>
      <c r="AF113" s="911">
        <v>1083</v>
      </c>
      <c r="AG113" s="909"/>
      <c r="AH113" s="909"/>
      <c r="AI113" s="909"/>
      <c r="AJ113" s="910"/>
      <c r="AK113" s="911">
        <v>1148</v>
      </c>
      <c r="AL113" s="909"/>
      <c r="AM113" s="909"/>
      <c r="AN113" s="909"/>
      <c r="AO113" s="910"/>
      <c r="AP113" s="912">
        <v>0.1</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376485</v>
      </c>
      <c r="BR113" s="771"/>
      <c r="BS113" s="771"/>
      <c r="BT113" s="771"/>
      <c r="BU113" s="771"/>
      <c r="BV113" s="771">
        <v>348726</v>
      </c>
      <c r="BW113" s="771"/>
      <c r="BX113" s="771"/>
      <c r="BY113" s="771"/>
      <c r="BZ113" s="771"/>
      <c r="CA113" s="771">
        <v>381346</v>
      </c>
      <c r="CB113" s="771"/>
      <c r="CC113" s="771"/>
      <c r="CD113" s="771"/>
      <c r="CE113" s="771"/>
      <c r="CF113" s="848">
        <v>18.899999999999999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28305</v>
      </c>
      <c r="AB114" s="784"/>
      <c r="AC114" s="784"/>
      <c r="AD114" s="784"/>
      <c r="AE114" s="785"/>
      <c r="AF114" s="786">
        <v>27706</v>
      </c>
      <c r="AG114" s="784"/>
      <c r="AH114" s="784"/>
      <c r="AI114" s="784"/>
      <c r="AJ114" s="785"/>
      <c r="AK114" s="786">
        <v>24971</v>
      </c>
      <c r="AL114" s="784"/>
      <c r="AM114" s="784"/>
      <c r="AN114" s="784"/>
      <c r="AO114" s="785"/>
      <c r="AP114" s="754">
        <v>1.2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1061346</v>
      </c>
      <c r="BR114" s="771"/>
      <c r="BS114" s="771"/>
      <c r="BT114" s="771"/>
      <c r="BU114" s="771"/>
      <c r="BV114" s="771">
        <v>952822</v>
      </c>
      <c r="BW114" s="771"/>
      <c r="BX114" s="771"/>
      <c r="BY114" s="771"/>
      <c r="BZ114" s="771"/>
      <c r="CA114" s="771">
        <v>989645</v>
      </c>
      <c r="CB114" s="771"/>
      <c r="CC114" s="771"/>
      <c r="CD114" s="771"/>
      <c r="CE114" s="771"/>
      <c r="CF114" s="848">
        <v>48.9</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418007</v>
      </c>
      <c r="AB117" s="895"/>
      <c r="AC117" s="895"/>
      <c r="AD117" s="895"/>
      <c r="AE117" s="896"/>
      <c r="AF117" s="898">
        <v>395631</v>
      </c>
      <c r="AG117" s="895"/>
      <c r="AH117" s="895"/>
      <c r="AI117" s="895"/>
      <c r="AJ117" s="896"/>
      <c r="AK117" s="898">
        <v>389387</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285</v>
      </c>
      <c r="AG118" s="888"/>
      <c r="AH118" s="888"/>
      <c r="AI118" s="888"/>
      <c r="AJ118" s="889"/>
      <c r="AK118" s="890" t="s">
        <v>284</v>
      </c>
      <c r="AL118" s="888"/>
      <c r="AM118" s="888"/>
      <c r="AN118" s="888"/>
      <c r="AO118" s="889"/>
      <c r="AP118" s="891" t="s">
        <v>398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4845123</v>
      </c>
      <c r="BR118" s="858"/>
      <c r="BS118" s="858"/>
      <c r="BT118" s="858"/>
      <c r="BU118" s="858"/>
      <c r="BV118" s="858">
        <v>4636901</v>
      </c>
      <c r="BW118" s="858"/>
      <c r="BX118" s="858"/>
      <c r="BY118" s="858"/>
      <c r="BZ118" s="858"/>
      <c r="CA118" s="858">
        <v>4586087</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903379</v>
      </c>
      <c r="BR119" s="800"/>
      <c r="BS119" s="800"/>
      <c r="BT119" s="800"/>
      <c r="BU119" s="800"/>
      <c r="BV119" s="800">
        <v>938856</v>
      </c>
      <c r="BW119" s="800"/>
      <c r="BX119" s="800"/>
      <c r="BY119" s="800"/>
      <c r="BZ119" s="800"/>
      <c r="CA119" s="800">
        <v>1004164</v>
      </c>
      <c r="CB119" s="800"/>
      <c r="CC119" s="800"/>
      <c r="CD119" s="800"/>
      <c r="CE119" s="800"/>
      <c r="CF119" s="861">
        <v>49.6</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83044</v>
      </c>
      <c r="BR120" s="771"/>
      <c r="BS120" s="771"/>
      <c r="BT120" s="771"/>
      <c r="BU120" s="771"/>
      <c r="BV120" s="771">
        <v>74717</v>
      </c>
      <c r="BW120" s="771"/>
      <c r="BX120" s="771"/>
      <c r="BY120" s="771"/>
      <c r="BZ120" s="771"/>
      <c r="CA120" s="771">
        <v>69611</v>
      </c>
      <c r="CB120" s="771"/>
      <c r="CC120" s="771"/>
      <c r="CD120" s="771"/>
      <c r="CE120" s="771"/>
      <c r="CF120" s="848">
        <v>3.4</v>
      </c>
      <c r="CG120" s="849"/>
      <c r="CH120" s="849"/>
      <c r="CI120" s="849"/>
      <c r="CJ120" s="849"/>
      <c r="CK120" s="850" t="s">
        <v>433</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33477</v>
      </c>
      <c r="DH120" s="800"/>
      <c r="DI120" s="800"/>
      <c r="DJ120" s="800"/>
      <c r="DK120" s="800"/>
      <c r="DL120" s="800">
        <v>12868</v>
      </c>
      <c r="DM120" s="800"/>
      <c r="DN120" s="800"/>
      <c r="DO120" s="800"/>
      <c r="DP120" s="800"/>
      <c r="DQ120" s="800">
        <v>11402</v>
      </c>
      <c r="DR120" s="800"/>
      <c r="DS120" s="800"/>
      <c r="DT120" s="800"/>
      <c r="DU120" s="800"/>
      <c r="DV120" s="801">
        <v>0.6</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2672972</v>
      </c>
      <c r="BR121" s="858"/>
      <c r="BS121" s="858"/>
      <c r="BT121" s="858"/>
      <c r="BU121" s="858"/>
      <c r="BV121" s="858">
        <v>2683610</v>
      </c>
      <c r="BW121" s="858"/>
      <c r="BX121" s="858"/>
      <c r="BY121" s="858"/>
      <c r="BZ121" s="858"/>
      <c r="CA121" s="858">
        <v>2694249</v>
      </c>
      <c r="CB121" s="858"/>
      <c r="CC121" s="858"/>
      <c r="CD121" s="858"/>
      <c r="CE121" s="858"/>
      <c r="CF121" s="859">
        <v>133.19999999999999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3659395</v>
      </c>
      <c r="BR122" s="840"/>
      <c r="BS122" s="840"/>
      <c r="BT122" s="840"/>
      <c r="BU122" s="840"/>
      <c r="BV122" s="840">
        <v>3697183</v>
      </c>
      <c r="BW122" s="840"/>
      <c r="BX122" s="840"/>
      <c r="BY122" s="840"/>
      <c r="BZ122" s="840"/>
      <c r="CA122" s="840">
        <v>3768024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57.5</v>
      </c>
      <c r="BR123" s="832"/>
      <c r="BS123" s="832"/>
      <c r="BT123" s="832"/>
      <c r="BU123" s="832"/>
      <c r="BV123" s="832">
        <v>46.1</v>
      </c>
      <c r="BW123" s="832"/>
      <c r="BX123" s="832"/>
      <c r="BY123" s="832"/>
      <c r="BZ123" s="832"/>
      <c r="CA123" s="832">
        <v>40.4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18483</v>
      </c>
      <c r="AB128" s="724"/>
      <c r="AC128" s="724"/>
      <c r="AD128" s="724"/>
      <c r="AE128" s="725"/>
      <c r="AF128" s="726">
        <v>13388</v>
      </c>
      <c r="AG128" s="724"/>
      <c r="AH128" s="724"/>
      <c r="AI128" s="724"/>
      <c r="AJ128" s="725"/>
      <c r="AK128" s="726">
        <v>12240</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2299083</v>
      </c>
      <c r="AB129" s="784"/>
      <c r="AC129" s="784"/>
      <c r="AD129" s="784"/>
      <c r="AE129" s="785"/>
      <c r="AF129" s="786">
        <v>2286250</v>
      </c>
      <c r="AG129" s="784"/>
      <c r="AH129" s="784"/>
      <c r="AI129" s="784"/>
      <c r="AJ129" s="785"/>
      <c r="AK129" s="786">
        <v>2252476</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238581</v>
      </c>
      <c r="AB130" s="784"/>
      <c r="AC130" s="784"/>
      <c r="AD130" s="784"/>
      <c r="AE130" s="785"/>
      <c r="AF130" s="786">
        <v>250472</v>
      </c>
      <c r="AG130" s="784"/>
      <c r="AH130" s="784"/>
      <c r="AI130" s="784"/>
      <c r="AJ130" s="785"/>
      <c r="AK130" s="786">
        <v>229645</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40.4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2060502</v>
      </c>
      <c r="AB131" s="717"/>
      <c r="AC131" s="717"/>
      <c r="AD131" s="717"/>
      <c r="AE131" s="718"/>
      <c r="AF131" s="719">
        <v>2035778</v>
      </c>
      <c r="AG131" s="717"/>
      <c r="AH131" s="717"/>
      <c r="AI131" s="717"/>
      <c r="AJ131" s="718"/>
      <c r="AK131" s="719">
        <v>2022831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7.8108635660000001</v>
      </c>
      <c r="AB132" s="740"/>
      <c r="AC132" s="740"/>
      <c r="AD132" s="740"/>
      <c r="AE132" s="741"/>
      <c r="AF132" s="742">
        <v>6.472758818</v>
      </c>
      <c r="AG132" s="740"/>
      <c r="AH132" s="740"/>
      <c r="AI132" s="740"/>
      <c r="AJ132" s="741"/>
      <c r="AK132" s="742">
        <v>7.2918597749999998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8.6999999999999993</v>
      </c>
      <c r="AB133" s="749"/>
      <c r="AC133" s="749"/>
      <c r="AD133" s="749"/>
      <c r="AE133" s="750"/>
      <c r="AF133" s="748">
        <v>7.7</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9" t="s">
        <v>463</v>
      </c>
      <c r="L7" s="254"/>
      <c r="M7" s="255" t="s">
        <v>464</v>
      </c>
      <c r="N7" s="256"/>
    </row>
    <row r="8" spans="1:16" x14ac:dyDescent="0.15">
      <c r="A8" s="248"/>
      <c r="B8" s="244"/>
      <c r="C8" s="244"/>
      <c r="D8" s="244"/>
      <c r="E8" s="244"/>
      <c r="F8" s="244"/>
      <c r="G8" s="257"/>
      <c r="H8" s="258"/>
      <c r="I8" s="258"/>
      <c r="J8" s="259"/>
      <c r="K8" s="1120"/>
      <c r="L8" s="260" t="s">
        <v>465</v>
      </c>
      <c r="M8" s="261" t="s">
        <v>466</v>
      </c>
      <c r="N8" s="262" t="s">
        <v>467</v>
      </c>
    </row>
    <row r="9" spans="1:16" x14ac:dyDescent="0.15">
      <c r="A9" s="248"/>
      <c r="B9" s="244"/>
      <c r="C9" s="244"/>
      <c r="D9" s="244"/>
      <c r="E9" s="244"/>
      <c r="F9" s="244"/>
      <c r="G9" s="1133" t="s">
        <v>468</v>
      </c>
      <c r="H9" s="1134"/>
      <c r="I9" s="1134"/>
      <c r="J9" s="1135"/>
      <c r="K9" s="263">
        <v>740314</v>
      </c>
      <c r="L9" s="264">
        <v>94247</v>
      </c>
      <c r="M9" s="265">
        <v>110200</v>
      </c>
      <c r="N9" s="266">
        <v>-14.5</v>
      </c>
    </row>
    <row r="10" spans="1:16" x14ac:dyDescent="0.15">
      <c r="A10" s="248"/>
      <c r="B10" s="244"/>
      <c r="C10" s="244"/>
      <c r="D10" s="244"/>
      <c r="E10" s="244"/>
      <c r="F10" s="244"/>
      <c r="G10" s="1133" t="s">
        <v>469</v>
      </c>
      <c r="H10" s="1134"/>
      <c r="I10" s="1134"/>
      <c r="J10" s="1135"/>
      <c r="K10" s="267">
        <v>73142</v>
      </c>
      <c r="L10" s="268">
        <v>9312</v>
      </c>
      <c r="M10" s="269">
        <v>10910</v>
      </c>
      <c r="N10" s="270">
        <v>-14.6</v>
      </c>
    </row>
    <row r="11" spans="1:16" ht="13.5" customHeight="1" x14ac:dyDescent="0.15">
      <c r="A11" s="248"/>
      <c r="B11" s="244"/>
      <c r="C11" s="244"/>
      <c r="D11" s="244"/>
      <c r="E11" s="244"/>
      <c r="F11" s="244"/>
      <c r="G11" s="1133" t="s">
        <v>470</v>
      </c>
      <c r="H11" s="1134"/>
      <c r="I11" s="1134"/>
      <c r="J11" s="1135"/>
      <c r="K11" s="267">
        <v>164654</v>
      </c>
      <c r="L11" s="268">
        <v>20962</v>
      </c>
      <c r="M11" s="269">
        <v>15361</v>
      </c>
      <c r="N11" s="270">
        <v>36.5</v>
      </c>
    </row>
    <row r="12" spans="1:16" ht="13.5" customHeight="1" x14ac:dyDescent="0.15">
      <c r="A12" s="248"/>
      <c r="B12" s="244"/>
      <c r="C12" s="244"/>
      <c r="D12" s="244"/>
      <c r="E12" s="244"/>
      <c r="F12" s="244"/>
      <c r="G12" s="1133" t="s">
        <v>471</v>
      </c>
      <c r="H12" s="1134"/>
      <c r="I12" s="1134"/>
      <c r="J12" s="1135"/>
      <c r="K12" s="267" t="s">
        <v>472</v>
      </c>
      <c r="L12" s="268" t="s">
        <v>472</v>
      </c>
      <c r="M12" s="269">
        <v>1384</v>
      </c>
      <c r="N12" s="270" t="s">
        <v>472</v>
      </c>
    </row>
    <row r="13" spans="1:16" ht="13.5" customHeight="1" x14ac:dyDescent="0.15">
      <c r="A13" s="248"/>
      <c r="B13" s="244"/>
      <c r="C13" s="244"/>
      <c r="D13" s="244"/>
      <c r="E13" s="244"/>
      <c r="F13" s="244"/>
      <c r="G13" s="1133" t="s">
        <v>473</v>
      </c>
      <c r="H13" s="1134"/>
      <c r="I13" s="1134"/>
      <c r="J13" s="1135"/>
      <c r="K13" s="267" t="s">
        <v>472</v>
      </c>
      <c r="L13" s="268" t="s">
        <v>472</v>
      </c>
      <c r="M13" s="269" t="s">
        <v>472</v>
      </c>
      <c r="N13" s="270" t="s">
        <v>472</v>
      </c>
    </row>
    <row r="14" spans="1:16" ht="13.5" customHeight="1" x14ac:dyDescent="0.15">
      <c r="A14" s="248"/>
      <c r="B14" s="244"/>
      <c r="C14" s="244"/>
      <c r="D14" s="244"/>
      <c r="E14" s="244"/>
      <c r="F14" s="244"/>
      <c r="G14" s="1133" t="s">
        <v>474</v>
      </c>
      <c r="H14" s="1134"/>
      <c r="I14" s="1134"/>
      <c r="J14" s="1135"/>
      <c r="K14" s="267">
        <v>26933</v>
      </c>
      <c r="L14" s="268">
        <v>3429</v>
      </c>
      <c r="M14" s="269">
        <v>5179</v>
      </c>
      <c r="N14" s="270">
        <v>-33.799999999999997</v>
      </c>
    </row>
    <row r="15" spans="1:16" ht="13.5" customHeight="1" x14ac:dyDescent="0.15">
      <c r="A15" s="248"/>
      <c r="B15" s="244"/>
      <c r="C15" s="244"/>
      <c r="D15" s="244"/>
      <c r="E15" s="244"/>
      <c r="F15" s="244"/>
      <c r="G15" s="1133" t="s">
        <v>475</v>
      </c>
      <c r="H15" s="1134"/>
      <c r="I15" s="1134"/>
      <c r="J15" s="1135"/>
      <c r="K15" s="267">
        <v>5066</v>
      </c>
      <c r="L15" s="268">
        <v>645</v>
      </c>
      <c r="M15" s="269">
        <v>2730</v>
      </c>
      <c r="N15" s="270">
        <v>-76.400000000000006</v>
      </c>
    </row>
    <row r="16" spans="1:16" x14ac:dyDescent="0.15">
      <c r="A16" s="248"/>
      <c r="B16" s="244"/>
      <c r="C16" s="244"/>
      <c r="D16" s="244"/>
      <c r="E16" s="244"/>
      <c r="F16" s="244"/>
      <c r="G16" s="1136" t="s">
        <v>476</v>
      </c>
      <c r="H16" s="1137"/>
      <c r="I16" s="1137"/>
      <c r="J16" s="1138"/>
      <c r="K16" s="268">
        <v>-89271</v>
      </c>
      <c r="L16" s="268">
        <v>-11365</v>
      </c>
      <c r="M16" s="269">
        <v>-11587</v>
      </c>
      <c r="N16" s="270">
        <v>-1.9</v>
      </c>
    </row>
    <row r="17" spans="1:16" x14ac:dyDescent="0.15">
      <c r="A17" s="248"/>
      <c r="B17" s="244"/>
      <c r="C17" s="244"/>
      <c r="D17" s="244"/>
      <c r="E17" s="244"/>
      <c r="F17" s="244"/>
      <c r="G17" s="1136" t="s">
        <v>169</v>
      </c>
      <c r="H17" s="1137"/>
      <c r="I17" s="1137"/>
      <c r="J17" s="1138"/>
      <c r="K17" s="268">
        <v>920838</v>
      </c>
      <c r="L17" s="268">
        <v>117230</v>
      </c>
      <c r="M17" s="269">
        <v>134177</v>
      </c>
      <c r="N17" s="270">
        <v>-12.6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30" t="s">
        <v>481</v>
      </c>
      <c r="H21" s="1131"/>
      <c r="I21" s="1131"/>
      <c r="J21" s="1132"/>
      <c r="K21" s="280">
        <v>10.95</v>
      </c>
      <c r="L21" s="281">
        <v>12.44</v>
      </c>
      <c r="M21" s="282">
        <v>-1.49</v>
      </c>
      <c r="N21" s="249"/>
      <c r="O21" s="283"/>
      <c r="P21" s="279"/>
    </row>
    <row r="22" spans="1:16" s="284" customFormat="1" x14ac:dyDescent="0.15">
      <c r="A22" s="279"/>
      <c r="B22" s="249"/>
      <c r="C22" s="249"/>
      <c r="D22" s="249"/>
      <c r="E22" s="249"/>
      <c r="F22" s="249"/>
      <c r="G22" s="1130" t="s">
        <v>482</v>
      </c>
      <c r="H22" s="1131"/>
      <c r="I22" s="1131"/>
      <c r="J22" s="1132"/>
      <c r="K22" s="285">
        <v>93.8</v>
      </c>
      <c r="L22" s="286">
        <v>95.1</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9" t="s">
        <v>463</v>
      </c>
      <c r="L30" s="254"/>
      <c r="M30" s="255" t="s">
        <v>464</v>
      </c>
      <c r="N30" s="256"/>
    </row>
    <row r="31" spans="1:16" x14ac:dyDescent="0.15">
      <c r="A31" s="248"/>
      <c r="B31" s="244"/>
      <c r="C31" s="244"/>
      <c r="D31" s="244"/>
      <c r="E31" s="244"/>
      <c r="F31" s="244"/>
      <c r="G31" s="257"/>
      <c r="H31" s="258"/>
      <c r="I31" s="258"/>
      <c r="J31" s="259"/>
      <c r="K31" s="1120"/>
      <c r="L31" s="260" t="s">
        <v>465</v>
      </c>
      <c r="M31" s="261" t="s">
        <v>466</v>
      </c>
      <c r="N31" s="262" t="s">
        <v>467</v>
      </c>
    </row>
    <row r="32" spans="1:16" ht="27" customHeight="1" x14ac:dyDescent="0.15">
      <c r="A32" s="248"/>
      <c r="B32" s="244"/>
      <c r="C32" s="244"/>
      <c r="D32" s="244"/>
      <c r="E32" s="244"/>
      <c r="F32" s="244"/>
      <c r="G32" s="1121" t="s">
        <v>485</v>
      </c>
      <c r="H32" s="1122"/>
      <c r="I32" s="1122"/>
      <c r="J32" s="1123"/>
      <c r="K32" s="294">
        <v>363268</v>
      </c>
      <c r="L32" s="294">
        <v>46247</v>
      </c>
      <c r="M32" s="295">
        <v>69383</v>
      </c>
      <c r="N32" s="296">
        <v>-33.299999999999997</v>
      </c>
    </row>
    <row r="33" spans="1:16" ht="13.5" customHeight="1" x14ac:dyDescent="0.15">
      <c r="A33" s="248"/>
      <c r="B33" s="244"/>
      <c r="C33" s="244"/>
      <c r="D33" s="244"/>
      <c r="E33" s="244"/>
      <c r="F33" s="244"/>
      <c r="G33" s="1121" t="s">
        <v>486</v>
      </c>
      <c r="H33" s="1122"/>
      <c r="I33" s="1122"/>
      <c r="J33" s="1123"/>
      <c r="K33" s="294" t="s">
        <v>472</v>
      </c>
      <c r="L33" s="294" t="s">
        <v>472</v>
      </c>
      <c r="M33" s="295" t="s">
        <v>472</v>
      </c>
      <c r="N33" s="296" t="s">
        <v>472</v>
      </c>
    </row>
    <row r="34" spans="1:16" ht="27" customHeight="1" x14ac:dyDescent="0.15">
      <c r="A34" s="248"/>
      <c r="B34" s="244"/>
      <c r="C34" s="244"/>
      <c r="D34" s="244"/>
      <c r="E34" s="244"/>
      <c r="F34" s="244"/>
      <c r="G34" s="1121" t="s">
        <v>487</v>
      </c>
      <c r="H34" s="1122"/>
      <c r="I34" s="1122"/>
      <c r="J34" s="1123"/>
      <c r="K34" s="294" t="s">
        <v>472</v>
      </c>
      <c r="L34" s="294" t="s">
        <v>472</v>
      </c>
      <c r="M34" s="295" t="s">
        <v>472</v>
      </c>
      <c r="N34" s="296" t="s">
        <v>472</v>
      </c>
    </row>
    <row r="35" spans="1:16" ht="27" customHeight="1" x14ac:dyDescent="0.15">
      <c r="A35" s="248"/>
      <c r="B35" s="244"/>
      <c r="C35" s="244"/>
      <c r="D35" s="244"/>
      <c r="E35" s="244"/>
      <c r="F35" s="244"/>
      <c r="G35" s="1121" t="s">
        <v>488</v>
      </c>
      <c r="H35" s="1122"/>
      <c r="I35" s="1122"/>
      <c r="J35" s="1123"/>
      <c r="K35" s="294">
        <v>1148</v>
      </c>
      <c r="L35" s="294">
        <v>146</v>
      </c>
      <c r="M35" s="295">
        <v>19734</v>
      </c>
      <c r="N35" s="296">
        <v>-99.3</v>
      </c>
    </row>
    <row r="36" spans="1:16" ht="27" customHeight="1" x14ac:dyDescent="0.15">
      <c r="A36" s="248"/>
      <c r="B36" s="244"/>
      <c r="C36" s="244"/>
      <c r="D36" s="244"/>
      <c r="E36" s="244"/>
      <c r="F36" s="244"/>
      <c r="G36" s="1121" t="s">
        <v>489</v>
      </c>
      <c r="H36" s="1122"/>
      <c r="I36" s="1122"/>
      <c r="J36" s="1123"/>
      <c r="K36" s="294">
        <v>24971</v>
      </c>
      <c r="L36" s="294">
        <v>3179</v>
      </c>
      <c r="M36" s="295">
        <v>4902</v>
      </c>
      <c r="N36" s="296">
        <v>-35.1</v>
      </c>
    </row>
    <row r="37" spans="1:16" ht="13.5" customHeight="1" x14ac:dyDescent="0.15">
      <c r="A37" s="248"/>
      <c r="B37" s="244"/>
      <c r="C37" s="244"/>
      <c r="D37" s="244"/>
      <c r="E37" s="244"/>
      <c r="F37" s="244"/>
      <c r="G37" s="1121" t="s">
        <v>490</v>
      </c>
      <c r="H37" s="1122"/>
      <c r="I37" s="1122"/>
      <c r="J37" s="1123"/>
      <c r="K37" s="294" t="s">
        <v>472</v>
      </c>
      <c r="L37" s="294" t="s">
        <v>472</v>
      </c>
      <c r="M37" s="295">
        <v>1542</v>
      </c>
      <c r="N37" s="296" t="s">
        <v>472</v>
      </c>
    </row>
    <row r="38" spans="1:16" ht="27" customHeight="1" x14ac:dyDescent="0.15">
      <c r="A38" s="248"/>
      <c r="B38" s="244"/>
      <c r="C38" s="244"/>
      <c r="D38" s="244"/>
      <c r="E38" s="244"/>
      <c r="F38" s="244"/>
      <c r="G38" s="1124" t="s">
        <v>491</v>
      </c>
      <c r="H38" s="1125"/>
      <c r="I38" s="1125"/>
      <c r="J38" s="1126"/>
      <c r="K38" s="297" t="s">
        <v>472</v>
      </c>
      <c r="L38" s="297" t="s">
        <v>472</v>
      </c>
      <c r="M38" s="298">
        <v>13</v>
      </c>
      <c r="N38" s="299" t="s">
        <v>472</v>
      </c>
      <c r="O38" s="293"/>
    </row>
    <row r="39" spans="1:16" x14ac:dyDescent="0.15">
      <c r="A39" s="248"/>
      <c r="B39" s="244"/>
      <c r="C39" s="244"/>
      <c r="D39" s="244"/>
      <c r="E39" s="244"/>
      <c r="F39" s="244"/>
      <c r="G39" s="1124" t="s">
        <v>492</v>
      </c>
      <c r="H39" s="1125"/>
      <c r="I39" s="1125"/>
      <c r="J39" s="1126"/>
      <c r="K39" s="300">
        <v>-12240</v>
      </c>
      <c r="L39" s="300">
        <v>-1558</v>
      </c>
      <c r="M39" s="301">
        <v>-2613</v>
      </c>
      <c r="N39" s="302">
        <v>-40.4</v>
      </c>
      <c r="O39" s="293"/>
    </row>
    <row r="40" spans="1:16" ht="27" customHeight="1" x14ac:dyDescent="0.15">
      <c r="A40" s="248"/>
      <c r="B40" s="244"/>
      <c r="C40" s="244"/>
      <c r="D40" s="244"/>
      <c r="E40" s="244"/>
      <c r="F40" s="244"/>
      <c r="G40" s="1121" t="s">
        <v>493</v>
      </c>
      <c r="H40" s="1122"/>
      <c r="I40" s="1122"/>
      <c r="J40" s="1123"/>
      <c r="K40" s="300">
        <v>-229645</v>
      </c>
      <c r="L40" s="300">
        <v>-29236</v>
      </c>
      <c r="M40" s="301">
        <v>-64897</v>
      </c>
      <c r="N40" s="302">
        <v>-55</v>
      </c>
      <c r="O40" s="293"/>
    </row>
    <row r="41" spans="1:16" x14ac:dyDescent="0.15">
      <c r="A41" s="248"/>
      <c r="B41" s="244"/>
      <c r="C41" s="244"/>
      <c r="D41" s="244"/>
      <c r="E41" s="244"/>
      <c r="F41" s="244"/>
      <c r="G41" s="1127" t="s">
        <v>279</v>
      </c>
      <c r="H41" s="1128"/>
      <c r="I41" s="1128"/>
      <c r="J41" s="1129"/>
      <c r="K41" s="294">
        <v>147502</v>
      </c>
      <c r="L41" s="300">
        <v>18778</v>
      </c>
      <c r="M41" s="301">
        <v>28065</v>
      </c>
      <c r="N41" s="302">
        <v>-33.1</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14" t="s">
        <v>463</v>
      </c>
      <c r="J49" s="1116" t="s">
        <v>497</v>
      </c>
      <c r="K49" s="1117"/>
      <c r="L49" s="1117"/>
      <c r="M49" s="1117"/>
      <c r="N49" s="1118"/>
    </row>
    <row r="50" spans="1:14" x14ac:dyDescent="0.15">
      <c r="A50" s="248"/>
      <c r="B50" s="244"/>
      <c r="C50" s="244"/>
      <c r="D50" s="244"/>
      <c r="E50" s="244"/>
      <c r="F50" s="244"/>
      <c r="G50" s="312"/>
      <c r="H50" s="313"/>
      <c r="I50" s="1115"/>
      <c r="J50" s="314" t="s">
        <v>498</v>
      </c>
      <c r="K50" s="315" t="s">
        <v>499</v>
      </c>
      <c r="L50" s="316" t="s">
        <v>500</v>
      </c>
      <c r="M50" s="317" t="s">
        <v>501</v>
      </c>
      <c r="N50" s="318" t="s">
        <v>502</v>
      </c>
    </row>
    <row r="51" spans="1:14" x14ac:dyDescent="0.15">
      <c r="A51" s="248"/>
      <c r="B51" s="244"/>
      <c r="C51" s="244"/>
      <c r="D51" s="244"/>
      <c r="E51" s="244"/>
      <c r="F51" s="244"/>
      <c r="G51" s="310" t="s">
        <v>503</v>
      </c>
      <c r="H51" s="311"/>
      <c r="I51" s="319">
        <v>409263</v>
      </c>
      <c r="J51" s="320">
        <v>50948</v>
      </c>
      <c r="K51" s="321">
        <v>23.7</v>
      </c>
      <c r="L51" s="322">
        <v>121932</v>
      </c>
      <c r="M51" s="323">
        <v>11.6</v>
      </c>
      <c r="N51" s="324">
        <v>12.1</v>
      </c>
    </row>
    <row r="52" spans="1:14" x14ac:dyDescent="0.15">
      <c r="A52" s="248"/>
      <c r="B52" s="244"/>
      <c r="C52" s="244"/>
      <c r="D52" s="244"/>
      <c r="E52" s="244"/>
      <c r="F52" s="244"/>
      <c r="G52" s="325"/>
      <c r="H52" s="326" t="s">
        <v>504</v>
      </c>
      <c r="I52" s="327">
        <v>240609</v>
      </c>
      <c r="J52" s="328">
        <v>29953</v>
      </c>
      <c r="K52" s="329">
        <v>26.6</v>
      </c>
      <c r="L52" s="330">
        <v>68430</v>
      </c>
      <c r="M52" s="331">
        <v>7</v>
      </c>
      <c r="N52" s="332">
        <v>19.600000000000001</v>
      </c>
    </row>
    <row r="53" spans="1:14" x14ac:dyDescent="0.15">
      <c r="A53" s="248"/>
      <c r="B53" s="244"/>
      <c r="C53" s="244"/>
      <c r="D53" s="244"/>
      <c r="E53" s="244"/>
      <c r="F53" s="244"/>
      <c r="G53" s="310" t="s">
        <v>505</v>
      </c>
      <c r="H53" s="311"/>
      <c r="I53" s="319">
        <v>292795</v>
      </c>
      <c r="J53" s="320">
        <v>36549</v>
      </c>
      <c r="K53" s="321">
        <v>-28.3</v>
      </c>
      <c r="L53" s="322">
        <v>92021</v>
      </c>
      <c r="M53" s="323">
        <v>-24.5</v>
      </c>
      <c r="N53" s="324">
        <v>-3.8</v>
      </c>
    </row>
    <row r="54" spans="1:14" x14ac:dyDescent="0.15">
      <c r="A54" s="248"/>
      <c r="B54" s="244"/>
      <c r="C54" s="244"/>
      <c r="D54" s="244"/>
      <c r="E54" s="244"/>
      <c r="F54" s="244"/>
      <c r="G54" s="325"/>
      <c r="H54" s="326" t="s">
        <v>504</v>
      </c>
      <c r="I54" s="327">
        <v>241297</v>
      </c>
      <c r="J54" s="328">
        <v>30121</v>
      </c>
      <c r="K54" s="329">
        <v>0.6</v>
      </c>
      <c r="L54" s="330">
        <v>52579</v>
      </c>
      <c r="M54" s="331">
        <v>-23.2</v>
      </c>
      <c r="N54" s="332">
        <v>23.8</v>
      </c>
    </row>
    <row r="55" spans="1:14" x14ac:dyDescent="0.15">
      <c r="A55" s="248"/>
      <c r="B55" s="244"/>
      <c r="C55" s="244"/>
      <c r="D55" s="244"/>
      <c r="E55" s="244"/>
      <c r="F55" s="244"/>
      <c r="G55" s="310" t="s">
        <v>506</v>
      </c>
      <c r="H55" s="311"/>
      <c r="I55" s="319">
        <v>755552</v>
      </c>
      <c r="J55" s="320">
        <v>94966</v>
      </c>
      <c r="K55" s="321">
        <v>159.80000000000001</v>
      </c>
      <c r="L55" s="322">
        <v>94828</v>
      </c>
      <c r="M55" s="323">
        <v>3.1</v>
      </c>
      <c r="N55" s="324">
        <v>156.69999999999999</v>
      </c>
    </row>
    <row r="56" spans="1:14" x14ac:dyDescent="0.15">
      <c r="A56" s="248"/>
      <c r="B56" s="244"/>
      <c r="C56" s="244"/>
      <c r="D56" s="244"/>
      <c r="E56" s="244"/>
      <c r="F56" s="244"/>
      <c r="G56" s="325"/>
      <c r="H56" s="326" t="s">
        <v>504</v>
      </c>
      <c r="I56" s="327">
        <v>416884</v>
      </c>
      <c r="J56" s="328">
        <v>52399</v>
      </c>
      <c r="K56" s="329">
        <v>74</v>
      </c>
      <c r="L56" s="330">
        <v>55133</v>
      </c>
      <c r="M56" s="331">
        <v>4.9000000000000004</v>
      </c>
      <c r="N56" s="332">
        <v>69.099999999999994</v>
      </c>
    </row>
    <row r="57" spans="1:14" x14ac:dyDescent="0.15">
      <c r="A57" s="248"/>
      <c r="B57" s="244"/>
      <c r="C57" s="244"/>
      <c r="D57" s="244"/>
      <c r="E57" s="244"/>
      <c r="F57" s="244"/>
      <c r="G57" s="310" t="s">
        <v>507</v>
      </c>
      <c r="H57" s="311"/>
      <c r="I57" s="319">
        <v>283665</v>
      </c>
      <c r="J57" s="320">
        <v>35574</v>
      </c>
      <c r="K57" s="321">
        <v>-62.5</v>
      </c>
      <c r="L57" s="322">
        <v>119674</v>
      </c>
      <c r="M57" s="323">
        <v>26.2</v>
      </c>
      <c r="N57" s="324">
        <v>-88.7</v>
      </c>
    </row>
    <row r="58" spans="1:14" x14ac:dyDescent="0.15">
      <c r="A58" s="248"/>
      <c r="B58" s="244"/>
      <c r="C58" s="244"/>
      <c r="D58" s="244"/>
      <c r="E58" s="244"/>
      <c r="F58" s="244"/>
      <c r="G58" s="325"/>
      <c r="H58" s="326" t="s">
        <v>504</v>
      </c>
      <c r="I58" s="327">
        <v>172669</v>
      </c>
      <c r="J58" s="328">
        <v>21654</v>
      </c>
      <c r="K58" s="329">
        <v>-58.7</v>
      </c>
      <c r="L58" s="330">
        <v>57803</v>
      </c>
      <c r="M58" s="331">
        <v>4.8</v>
      </c>
      <c r="N58" s="332">
        <v>-63.5</v>
      </c>
    </row>
    <row r="59" spans="1:14" x14ac:dyDescent="0.15">
      <c r="A59" s="248"/>
      <c r="B59" s="244"/>
      <c r="C59" s="244"/>
      <c r="D59" s="244"/>
      <c r="E59" s="244"/>
      <c r="F59" s="244"/>
      <c r="G59" s="310" t="s">
        <v>508</v>
      </c>
      <c r="H59" s="311"/>
      <c r="I59" s="319">
        <v>167707</v>
      </c>
      <c r="J59" s="320">
        <v>21350</v>
      </c>
      <c r="K59" s="321">
        <v>-40</v>
      </c>
      <c r="L59" s="322">
        <v>119685</v>
      </c>
      <c r="M59" s="323">
        <v>0</v>
      </c>
      <c r="N59" s="324">
        <v>-40</v>
      </c>
    </row>
    <row r="60" spans="1:14" x14ac:dyDescent="0.15">
      <c r="A60" s="248"/>
      <c r="B60" s="244"/>
      <c r="C60" s="244"/>
      <c r="D60" s="244"/>
      <c r="E60" s="244"/>
      <c r="F60" s="244"/>
      <c r="G60" s="325"/>
      <c r="H60" s="326" t="s">
        <v>504</v>
      </c>
      <c r="I60" s="333">
        <v>146785</v>
      </c>
      <c r="J60" s="328">
        <v>18687</v>
      </c>
      <c r="K60" s="329">
        <v>-13.7</v>
      </c>
      <c r="L60" s="330">
        <v>68464</v>
      </c>
      <c r="M60" s="331">
        <v>18.399999999999999</v>
      </c>
      <c r="N60" s="332">
        <v>-32.1</v>
      </c>
    </row>
    <row r="61" spans="1:14" x14ac:dyDescent="0.15">
      <c r="A61" s="248"/>
      <c r="B61" s="244"/>
      <c r="C61" s="244"/>
      <c r="D61" s="244"/>
      <c r="E61" s="244"/>
      <c r="F61" s="244"/>
      <c r="G61" s="310" t="s">
        <v>509</v>
      </c>
      <c r="H61" s="334"/>
      <c r="I61" s="335">
        <v>381796</v>
      </c>
      <c r="J61" s="336">
        <v>47877</v>
      </c>
      <c r="K61" s="337">
        <v>10.5</v>
      </c>
      <c r="L61" s="338">
        <v>109628</v>
      </c>
      <c r="M61" s="339">
        <v>3.3</v>
      </c>
      <c r="N61" s="324">
        <v>7.2</v>
      </c>
    </row>
    <row r="62" spans="1:14" x14ac:dyDescent="0.15">
      <c r="A62" s="248"/>
      <c r="B62" s="244"/>
      <c r="C62" s="244"/>
      <c r="D62" s="244"/>
      <c r="E62" s="244"/>
      <c r="F62" s="244"/>
      <c r="G62" s="325"/>
      <c r="H62" s="326" t="s">
        <v>504</v>
      </c>
      <c r="I62" s="327">
        <v>243649</v>
      </c>
      <c r="J62" s="328">
        <v>30563</v>
      </c>
      <c r="K62" s="329">
        <v>5.8</v>
      </c>
      <c r="L62" s="330">
        <v>60482</v>
      </c>
      <c r="M62" s="331">
        <v>2.4</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15.13</v>
      </c>
      <c r="G47" s="12">
        <v>15.24</v>
      </c>
      <c r="H47" s="12">
        <v>15.44</v>
      </c>
      <c r="I47" s="12">
        <v>15.53</v>
      </c>
      <c r="J47" s="13">
        <v>16.21</v>
      </c>
    </row>
    <row r="48" spans="2:10" ht="57.75" customHeight="1" x14ac:dyDescent="0.15">
      <c r="B48" s="14"/>
      <c r="C48" s="1141" t="s">
        <v>4</v>
      </c>
      <c r="D48" s="1141"/>
      <c r="E48" s="1142"/>
      <c r="F48" s="15">
        <v>9.49</v>
      </c>
      <c r="G48" s="16">
        <v>8.99</v>
      </c>
      <c r="H48" s="16">
        <v>7.25</v>
      </c>
      <c r="I48" s="16">
        <v>9.69</v>
      </c>
      <c r="J48" s="17">
        <v>7.84</v>
      </c>
    </row>
    <row r="49" spans="2:10" ht="57.75" customHeight="1" thickBot="1" x14ac:dyDescent="0.2">
      <c r="B49" s="18"/>
      <c r="C49" s="1143" t="s">
        <v>5</v>
      </c>
      <c r="D49" s="1143"/>
      <c r="E49" s="1144"/>
      <c r="F49" s="19">
        <v>2.93</v>
      </c>
      <c r="G49" s="20" t="s">
        <v>516</v>
      </c>
      <c r="H49" s="20" t="s">
        <v>517</v>
      </c>
      <c r="I49" s="20">
        <v>2.4</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519</v>
      </c>
      <c r="D34" s="1151"/>
      <c r="E34" s="1152"/>
      <c r="F34" s="32">
        <v>30.32</v>
      </c>
      <c r="G34" s="33">
        <v>32.24</v>
      </c>
      <c r="H34" s="33">
        <v>34.18</v>
      </c>
      <c r="I34" s="33">
        <v>36.99</v>
      </c>
      <c r="J34" s="34">
        <v>36.47</v>
      </c>
      <c r="K34" s="22"/>
      <c r="L34" s="22"/>
      <c r="M34" s="22"/>
      <c r="N34" s="22"/>
      <c r="O34" s="22"/>
      <c r="P34" s="22"/>
    </row>
    <row r="35" spans="1:16" ht="39" customHeight="1" x14ac:dyDescent="0.15">
      <c r="A35" s="22"/>
      <c r="B35" s="35"/>
      <c r="C35" s="1145" t="s">
        <v>520</v>
      </c>
      <c r="D35" s="1146"/>
      <c r="E35" s="1147"/>
      <c r="F35" s="36">
        <v>9.48</v>
      </c>
      <c r="G35" s="37">
        <v>8.98</v>
      </c>
      <c r="H35" s="37">
        <v>7.24</v>
      </c>
      <c r="I35" s="37">
        <v>9.68</v>
      </c>
      <c r="J35" s="38">
        <v>7.83</v>
      </c>
      <c r="K35" s="22"/>
      <c r="L35" s="22"/>
      <c r="M35" s="22"/>
      <c r="N35" s="22"/>
      <c r="O35" s="22"/>
      <c r="P35" s="22"/>
    </row>
    <row r="36" spans="1:16" ht="39" customHeight="1" x14ac:dyDescent="0.15">
      <c r="A36" s="22"/>
      <c r="B36" s="35"/>
      <c r="C36" s="1145" t="s">
        <v>521</v>
      </c>
      <c r="D36" s="1146"/>
      <c r="E36" s="1147"/>
      <c r="F36" s="36">
        <v>2.77</v>
      </c>
      <c r="G36" s="37">
        <v>4.6100000000000003</v>
      </c>
      <c r="H36" s="37">
        <v>3.79</v>
      </c>
      <c r="I36" s="37">
        <v>3.8</v>
      </c>
      <c r="J36" s="38">
        <v>4.4400000000000004</v>
      </c>
      <c r="K36" s="22"/>
      <c r="L36" s="22"/>
      <c r="M36" s="22"/>
      <c r="N36" s="22"/>
      <c r="O36" s="22"/>
      <c r="P36" s="22"/>
    </row>
    <row r="37" spans="1:16" ht="39" customHeight="1" x14ac:dyDescent="0.15">
      <c r="A37" s="22"/>
      <c r="B37" s="35"/>
      <c r="C37" s="1145" t="s">
        <v>522</v>
      </c>
      <c r="D37" s="1146"/>
      <c r="E37" s="1147"/>
      <c r="F37" s="36">
        <v>0.88</v>
      </c>
      <c r="G37" s="37">
        <v>0.95</v>
      </c>
      <c r="H37" s="37">
        <v>0.81</v>
      </c>
      <c r="I37" s="37">
        <v>1.05</v>
      </c>
      <c r="J37" s="38">
        <v>1.91</v>
      </c>
      <c r="K37" s="22"/>
      <c r="L37" s="22"/>
      <c r="M37" s="22"/>
      <c r="N37" s="22"/>
      <c r="O37" s="22"/>
      <c r="P37" s="22"/>
    </row>
    <row r="38" spans="1:16" ht="39" customHeight="1" x14ac:dyDescent="0.15">
      <c r="A38" s="22"/>
      <c r="B38" s="35"/>
      <c r="C38" s="1145" t="s">
        <v>523</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525</v>
      </c>
      <c r="D43" s="1149"/>
      <c r="E43" s="1150"/>
      <c r="F43" s="41">
        <v>0</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434</v>
      </c>
      <c r="L45" s="60">
        <v>435</v>
      </c>
      <c r="M45" s="60">
        <v>389</v>
      </c>
      <c r="N45" s="60">
        <v>367</v>
      </c>
      <c r="O45" s="61">
        <v>363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15</v>
      </c>
      <c r="F48" s="1155"/>
      <c r="G48" s="1155"/>
      <c r="H48" s="1155"/>
      <c r="I48" s="1155"/>
      <c r="J48" s="1156"/>
      <c r="K48" s="63">
        <v>6</v>
      </c>
      <c r="L48" s="64">
        <v>1</v>
      </c>
      <c r="M48" s="64">
        <v>1</v>
      </c>
      <c r="N48" s="64">
        <v>1</v>
      </c>
      <c r="O48" s="65">
        <v>1</v>
      </c>
      <c r="P48" s="48"/>
      <c r="Q48" s="48"/>
      <c r="R48" s="48"/>
      <c r="S48" s="48"/>
      <c r="T48" s="48"/>
      <c r="U48" s="48"/>
    </row>
    <row r="49" spans="1:21" ht="30.75" customHeight="1" x14ac:dyDescent="0.15">
      <c r="A49" s="48"/>
      <c r="B49" s="1163"/>
      <c r="C49" s="1164"/>
      <c r="D49" s="62"/>
      <c r="E49" s="1155" t="s">
        <v>16</v>
      </c>
      <c r="F49" s="1155"/>
      <c r="G49" s="1155"/>
      <c r="H49" s="1155"/>
      <c r="I49" s="1155"/>
      <c r="J49" s="1156"/>
      <c r="K49" s="63">
        <v>32</v>
      </c>
      <c r="L49" s="64">
        <v>28</v>
      </c>
      <c r="M49" s="64">
        <v>28</v>
      </c>
      <c r="N49" s="64">
        <v>28</v>
      </c>
      <c r="O49" s="65">
        <v>25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266</v>
      </c>
      <c r="L52" s="64">
        <v>278</v>
      </c>
      <c r="M52" s="64">
        <v>256</v>
      </c>
      <c r="N52" s="64">
        <v>264</v>
      </c>
      <c r="O52" s="65">
        <v>242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206</v>
      </c>
      <c r="L53" s="69">
        <v>186</v>
      </c>
      <c r="M53" s="69">
        <v>162</v>
      </c>
      <c r="N53" s="69">
        <v>132</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2016-04-17T15:05:33Z</cp:lastPrinted>
  <dcterms:created xsi:type="dcterms:W3CDTF">2016-02-15T01:05:40Z</dcterms:created>
  <dcterms:modified xsi:type="dcterms:W3CDTF">2016-04-21T07:39:12Z</dcterms:modified>
  <cp:category/>
</cp:coreProperties>
</file>